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5405" windowHeight="8385" activeTab="0"/>
  </bookViews>
  <sheets>
    <sheet name="pdf_output" sheetId="1" r:id="rId1"/>
  </sheets>
  <definedNames/>
  <calcPr fullCalcOnLoad="1"/>
</workbook>
</file>

<file path=xl/sharedStrings.xml><?xml version="1.0" encoding="utf-8"?>
<sst xmlns="http://schemas.openxmlformats.org/spreadsheetml/2006/main" count="154" uniqueCount="91">
  <si>
    <t>wagnerite50519-wagnerite50519-wagnerite50519-wagnerite50519-wagnerite50519-wagnerite50519-wagnerite50519-wagnerite50519-wagnerite50519-wagnerite50519-wagnerite50519-wagnerite50519-wagnerite50519-wagnerite50519-wagnerite50519-</t>
  </si>
  <si>
    <t>#71</t>
  </si>
  <si>
    <t>#72</t>
  </si>
  <si>
    <t>#73</t>
  </si>
  <si>
    <t>#74</t>
  </si>
  <si>
    <t>#75</t>
  </si>
  <si>
    <t>#76</t>
  </si>
  <si>
    <t>#77</t>
  </si>
  <si>
    <t>#79</t>
  </si>
  <si>
    <t>#80</t>
  </si>
  <si>
    <t>#81</t>
  </si>
  <si>
    <t>#82</t>
  </si>
  <si>
    <t>#83</t>
  </si>
  <si>
    <t>#84</t>
  </si>
  <si>
    <t>#85</t>
  </si>
  <si>
    <t>Ox</t>
  </si>
  <si>
    <t>Wt</t>
  </si>
  <si>
    <t>Percents</t>
  </si>
  <si>
    <t>Average</t>
  </si>
  <si>
    <t>Standard</t>
  </si>
  <si>
    <t>Dev</t>
  </si>
  <si>
    <t>F</t>
  </si>
  <si>
    <t>Na2O</t>
  </si>
  <si>
    <t>MgO</t>
  </si>
  <si>
    <t>Al2O3</t>
  </si>
  <si>
    <t>P2O5</t>
  </si>
  <si>
    <t>SO3</t>
  </si>
  <si>
    <t>K2O</t>
  </si>
  <si>
    <t>CaO</t>
  </si>
  <si>
    <t>TiO2</t>
  </si>
  <si>
    <t>MnO</t>
  </si>
  <si>
    <t>FeO</t>
  </si>
  <si>
    <t>Totals</t>
  </si>
  <si>
    <t>Cation</t>
  </si>
  <si>
    <t>Numbers</t>
  </si>
  <si>
    <t>Normalized</t>
  </si>
  <si>
    <t>to</t>
  </si>
  <si>
    <t>O</t>
  </si>
  <si>
    <t>Avg</t>
  </si>
  <si>
    <t>#</t>
  </si>
  <si>
    <t>Norm</t>
  </si>
  <si>
    <t>Na</t>
  </si>
  <si>
    <t>Mg</t>
  </si>
  <si>
    <t>Al</t>
  </si>
  <si>
    <t>Si</t>
  </si>
  <si>
    <t>P</t>
  </si>
  <si>
    <t>S</t>
  </si>
  <si>
    <t>K</t>
  </si>
  <si>
    <t>Ca</t>
  </si>
  <si>
    <t>Ti</t>
  </si>
  <si>
    <t>Mn</t>
  </si>
  <si>
    <t>Fe</t>
  </si>
  <si>
    <t>Xtal</t>
  </si>
  <si>
    <t>El</t>
  </si>
  <si>
    <t>Line</t>
  </si>
  <si>
    <t>Pk(s)</t>
  </si>
  <si>
    <t>Bkg(s)</t>
  </si>
  <si>
    <t>Bkg(+)</t>
  </si>
  <si>
    <t>Bkg(-)</t>
  </si>
  <si>
    <t>Standards</t>
  </si>
  <si>
    <t>TAP</t>
  </si>
  <si>
    <t>Ka</t>
  </si>
  <si>
    <t>albite-Cr</t>
  </si>
  <si>
    <t>diopside</t>
  </si>
  <si>
    <t>MgF2</t>
  </si>
  <si>
    <t>anor-hk</t>
  </si>
  <si>
    <t>PET</t>
  </si>
  <si>
    <t>InP</t>
  </si>
  <si>
    <t>chalcopy</t>
  </si>
  <si>
    <t>kspar-OR1</t>
  </si>
  <si>
    <t>rutile1</t>
  </si>
  <si>
    <t>rhod-791</t>
  </si>
  <si>
    <t>LIF</t>
  </si>
  <si>
    <t>fayalite</t>
  </si>
  <si>
    <t>not in WDS scan, under detection limit</t>
  </si>
  <si>
    <t>corrected</t>
  </si>
  <si>
    <t>Totals*</t>
  </si>
  <si>
    <t>* = totals adjusted for F2=-O</t>
  </si>
  <si>
    <r>
      <t>Mg</t>
    </r>
    <r>
      <rPr>
        <vertAlign val="subscript"/>
        <sz val="14"/>
        <rFont val="Times New Roman"/>
        <family val="1"/>
      </rPr>
      <t>2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)F</t>
    </r>
  </si>
  <si>
    <r>
      <t>Mg</t>
    </r>
    <r>
      <rPr>
        <vertAlign val="subscript"/>
        <sz val="14"/>
        <rFont val="Times New Roman"/>
        <family val="1"/>
      </rPr>
      <t>2.00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)(F</t>
    </r>
    <r>
      <rPr>
        <vertAlign val="subscript"/>
        <sz val="14"/>
        <rFont val="Times New Roman"/>
        <family val="1"/>
      </rPr>
      <t>0.80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</si>
  <si>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Need broad Raman scan in the OH region in order to confirm (OH)</t>
  </si>
  <si>
    <t>wagnerite50519-wagnerite50519-wagnerite50519-wagnerite50519-wagnerite50519-wagnerite50519-</t>
  </si>
  <si>
    <t>#86</t>
  </si>
  <si>
    <t>#87</t>
  </si>
  <si>
    <t>#88</t>
  </si>
  <si>
    <t>#89</t>
  </si>
  <si>
    <t>#90</t>
  </si>
  <si>
    <t>#91</t>
  </si>
  <si>
    <r>
      <t>CaMg</t>
    </r>
    <r>
      <rPr>
        <sz val="14"/>
        <rFont val="Times New Roman"/>
        <family val="1"/>
      </rPr>
      <t>(PO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)F</t>
    </r>
  </si>
  <si>
    <r>
      <t>Ca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Mg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(P</t>
    </r>
    <r>
      <rPr>
        <vertAlign val="subscript"/>
        <sz val="14"/>
        <rFont val="Times New Roman"/>
        <family val="1"/>
      </rPr>
      <t>1.00</t>
    </r>
    <r>
      <rPr>
        <sz val="14"/>
        <rFont val="Times New Roman"/>
        <family val="1"/>
      </rPr>
      <t>O</t>
    </r>
    <r>
      <rPr>
        <vertAlign val="subscript"/>
        <sz val="14"/>
        <rFont val="Times New Roman"/>
        <family val="1"/>
      </rPr>
      <t>4</t>
    </r>
    <r>
      <rPr>
        <sz val="14"/>
        <rFont val="Times New Roman"/>
        <family val="1"/>
      </rPr>
      <t>)(F</t>
    </r>
    <r>
      <rPr>
        <vertAlign val="subscript"/>
        <sz val="14"/>
        <rFont val="Times New Roman"/>
        <family val="1"/>
      </rPr>
      <t>0.80</t>
    </r>
    <r>
      <rPr>
        <sz val="14"/>
        <rFont val="Times New Roman"/>
        <family val="1"/>
      </rPr>
      <t>(OH)</t>
    </r>
    <r>
      <rPr>
        <vertAlign val="subscript"/>
        <sz val="14"/>
        <rFont val="Times New Roman"/>
        <family val="1"/>
      </rPr>
      <t>0.20</t>
    </r>
    <r>
      <rPr>
        <sz val="14"/>
        <rFont val="Times New Roman"/>
        <family val="1"/>
      </rPr>
      <t>)</t>
    </r>
    <r>
      <rPr>
        <vertAlign val="subscript"/>
        <sz val="14"/>
        <rFont val="Times New Roman"/>
        <family val="1"/>
      </rPr>
      <t>Σ=1</t>
    </r>
  </si>
  <si>
    <t>is isokite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</si>
</sst>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0.000000"/>
    <numFmt numFmtId="167" formatCode="0.0000000"/>
    <numFmt numFmtId="168" formatCode="0.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"/>
  </numFmts>
  <fonts count="6">
    <font>
      <sz val="10"/>
      <name val="Courier New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sz val="8"/>
      <name val="Courier New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workbookViewId="0" topLeftCell="A1">
      <selection activeCell="H70" sqref="H70"/>
    </sheetView>
  </sheetViews>
  <sheetFormatPr defaultColWidth="9.00390625" defaultRowHeight="13.5"/>
  <cols>
    <col min="1" max="16384" width="5.25390625" style="1" customWidth="1"/>
  </cols>
  <sheetData>
    <row r="1" ht="12.75">
      <c r="B1" s="1" t="s">
        <v>0</v>
      </c>
    </row>
    <row r="2" spans="2:15" ht="12.75"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6" ht="12.75">
      <c r="A3" s="1" t="s">
        <v>15</v>
      </c>
      <c r="B3" s="1" t="s">
        <v>16</v>
      </c>
      <c r="C3" s="1" t="s">
        <v>17</v>
      </c>
      <c r="D3" s="1" t="s">
        <v>18</v>
      </c>
      <c r="E3" s="1" t="s">
        <v>19</v>
      </c>
      <c r="F3" s="1" t="s">
        <v>20</v>
      </c>
    </row>
    <row r="4" spans="1:21" ht="12.75">
      <c r="A4" s="1" t="s">
        <v>23</v>
      </c>
      <c r="B4" s="2">
        <v>49.05</v>
      </c>
      <c r="C4" s="2">
        <v>49.16</v>
      </c>
      <c r="D4" s="2">
        <v>49.15</v>
      </c>
      <c r="E4" s="2">
        <v>49.4</v>
      </c>
      <c r="F4" s="2">
        <v>48.4</v>
      </c>
      <c r="G4" s="2">
        <v>49.06</v>
      </c>
      <c r="H4" s="2">
        <v>48.9</v>
      </c>
      <c r="I4" s="2">
        <v>49.05</v>
      </c>
      <c r="J4" s="2">
        <v>48.87</v>
      </c>
      <c r="K4" s="2">
        <v>48.89</v>
      </c>
      <c r="L4" s="2">
        <v>48.8</v>
      </c>
      <c r="M4" s="2">
        <v>48.67</v>
      </c>
      <c r="N4" s="2">
        <v>48.97</v>
      </c>
      <c r="O4" s="2">
        <v>49.41</v>
      </c>
      <c r="P4" s="2"/>
      <c r="Q4" s="2">
        <f>AVERAGE(B4:O4)</f>
        <v>48.98428571428571</v>
      </c>
      <c r="R4" s="2">
        <f>STDEV(B4:O4)</f>
        <v>0.2674872904455741</v>
      </c>
      <c r="S4" s="2"/>
      <c r="T4" s="2"/>
      <c r="U4" s="2"/>
    </row>
    <row r="5" spans="1:21" ht="12.75">
      <c r="A5" s="1" t="s">
        <v>25</v>
      </c>
      <c r="B5" s="2">
        <v>42.81</v>
      </c>
      <c r="C5" s="2">
        <v>42.4</v>
      </c>
      <c r="D5" s="2">
        <v>42.09</v>
      </c>
      <c r="E5" s="2">
        <v>42.14</v>
      </c>
      <c r="F5" s="2">
        <v>41.82</v>
      </c>
      <c r="G5" s="2">
        <v>42.07</v>
      </c>
      <c r="H5" s="2">
        <v>42.85</v>
      </c>
      <c r="I5" s="2">
        <v>42.24</v>
      </c>
      <c r="J5" s="2">
        <v>40.97</v>
      </c>
      <c r="K5" s="2">
        <v>42.22</v>
      </c>
      <c r="L5" s="2">
        <v>42.88</v>
      </c>
      <c r="M5" s="2">
        <v>42.82</v>
      </c>
      <c r="N5" s="2">
        <v>44.21</v>
      </c>
      <c r="O5" s="2">
        <v>42.29</v>
      </c>
      <c r="P5" s="2"/>
      <c r="Q5" s="2">
        <f>AVERAGE(B5:O5)</f>
        <v>42.415</v>
      </c>
      <c r="R5" s="2">
        <f>STDEV(B5:O5)</f>
        <v>0.7218752289378697</v>
      </c>
      <c r="S5" s="2"/>
      <c r="T5" s="2"/>
      <c r="U5" s="2"/>
    </row>
    <row r="6" spans="1:21" ht="12.75">
      <c r="A6" s="1" t="s">
        <v>31</v>
      </c>
      <c r="B6" s="2">
        <v>0.21</v>
      </c>
      <c r="C6" s="2">
        <v>0.13</v>
      </c>
      <c r="D6" s="2">
        <v>0.24</v>
      </c>
      <c r="E6" s="2">
        <v>0.21</v>
      </c>
      <c r="F6" s="2">
        <v>0.15</v>
      </c>
      <c r="G6" s="2">
        <v>0.23</v>
      </c>
      <c r="H6" s="2">
        <v>0.28</v>
      </c>
      <c r="I6" s="2">
        <v>0.18</v>
      </c>
      <c r="J6" s="2">
        <v>0.18</v>
      </c>
      <c r="K6" s="2">
        <v>0.28</v>
      </c>
      <c r="L6" s="2">
        <v>0.24</v>
      </c>
      <c r="M6" s="2">
        <v>0.18</v>
      </c>
      <c r="N6" s="2">
        <v>0.24</v>
      </c>
      <c r="O6" s="2">
        <v>0.19</v>
      </c>
      <c r="P6" s="2"/>
      <c r="Q6" s="2">
        <f>AVERAGE(B6:O6)</f>
        <v>0.21</v>
      </c>
      <c r="R6" s="2">
        <f>STDEV(B6:O6)</f>
        <v>0.044721359549995815</v>
      </c>
      <c r="S6" s="2"/>
      <c r="T6" s="2"/>
      <c r="U6" s="2"/>
    </row>
    <row r="7" spans="1:21" ht="12.75">
      <c r="A7" s="1" t="s">
        <v>28</v>
      </c>
      <c r="B7" s="2">
        <v>0.07</v>
      </c>
      <c r="C7" s="2">
        <v>0.08</v>
      </c>
      <c r="D7" s="2">
        <v>0.1</v>
      </c>
      <c r="E7" s="2">
        <v>0.08</v>
      </c>
      <c r="F7" s="2">
        <v>0.09</v>
      </c>
      <c r="G7" s="2">
        <v>0.08</v>
      </c>
      <c r="H7" s="2">
        <v>0.04</v>
      </c>
      <c r="I7" s="2">
        <v>0.09</v>
      </c>
      <c r="J7" s="2">
        <v>0.09</v>
      </c>
      <c r="K7" s="2">
        <v>0.07</v>
      </c>
      <c r="L7" s="2">
        <v>0.06</v>
      </c>
      <c r="M7" s="2">
        <v>0.04</v>
      </c>
      <c r="N7" s="2">
        <v>0.07</v>
      </c>
      <c r="O7" s="2">
        <v>0.06</v>
      </c>
      <c r="P7" s="2"/>
      <c r="Q7" s="2">
        <f>AVERAGE(B7:O7)</f>
        <v>0.07285714285714287</v>
      </c>
      <c r="R7" s="2">
        <f>STDEV(B7:O7)</f>
        <v>0.018156825980064035</v>
      </c>
      <c r="S7" s="2"/>
      <c r="T7" s="2"/>
      <c r="U7" s="2"/>
    </row>
    <row r="8" spans="1:21" ht="12.75">
      <c r="A8" s="1" t="s">
        <v>21</v>
      </c>
      <c r="B8" s="2">
        <v>9.793791</v>
      </c>
      <c r="C8" s="2">
        <v>9.292874</v>
      </c>
      <c r="D8" s="2">
        <v>9.344693000000001</v>
      </c>
      <c r="E8" s="2">
        <v>8.688319</v>
      </c>
      <c r="F8" s="2">
        <v>9.50015</v>
      </c>
      <c r="G8" s="2">
        <v>9.586515</v>
      </c>
      <c r="H8" s="2">
        <v>9.603788</v>
      </c>
      <c r="I8" s="2">
        <v>9.137417000000001</v>
      </c>
      <c r="J8" s="2">
        <v>9.15469</v>
      </c>
      <c r="K8" s="2">
        <v>8.6365</v>
      </c>
      <c r="L8" s="2">
        <v>9.120144000000002</v>
      </c>
      <c r="M8" s="2">
        <v>8.601954000000001</v>
      </c>
      <c r="N8" s="2">
        <v>9.258328</v>
      </c>
      <c r="O8" s="2">
        <v>9.32742</v>
      </c>
      <c r="P8" s="2"/>
      <c r="Q8" s="2">
        <v>9.217613071428572</v>
      </c>
      <c r="R8" s="2">
        <v>0.36682926893006385</v>
      </c>
      <c r="S8" s="2" t="s">
        <v>75</v>
      </c>
      <c r="T8" s="2"/>
      <c r="U8" s="2"/>
    </row>
    <row r="9" spans="1:21" ht="12.75">
      <c r="A9" s="1" t="s">
        <v>22</v>
      </c>
      <c r="B9" s="2">
        <v>0</v>
      </c>
      <c r="C9" s="2">
        <v>0.02</v>
      </c>
      <c r="D9" s="2">
        <v>0.01</v>
      </c>
      <c r="E9" s="2">
        <v>0.01</v>
      </c>
      <c r="F9" s="2">
        <v>0.02</v>
      </c>
      <c r="G9" s="2">
        <v>0</v>
      </c>
      <c r="H9" s="2">
        <v>0.02</v>
      </c>
      <c r="I9" s="2">
        <v>0.06</v>
      </c>
      <c r="J9" s="2">
        <v>0.01</v>
      </c>
      <c r="K9" s="2">
        <v>0</v>
      </c>
      <c r="L9" s="2">
        <v>0</v>
      </c>
      <c r="M9" s="2">
        <v>0.02</v>
      </c>
      <c r="N9" s="2">
        <v>0.03</v>
      </c>
      <c r="O9" s="2">
        <v>0.05</v>
      </c>
      <c r="P9" s="2"/>
      <c r="Q9" s="2">
        <f>AVERAGE(B9:O9)</f>
        <v>0.017857142857142856</v>
      </c>
      <c r="R9" s="2">
        <f>STDEV(B9:O9)</f>
        <v>0.018471837786446465</v>
      </c>
      <c r="S9" s="2" t="s">
        <v>74</v>
      </c>
      <c r="T9" s="2"/>
      <c r="U9" s="2"/>
    </row>
    <row r="10" spans="1:21" ht="12.75">
      <c r="A10" s="1" t="s">
        <v>24</v>
      </c>
      <c r="B10" s="2">
        <v>0.01</v>
      </c>
      <c r="C10" s="2">
        <v>0.01</v>
      </c>
      <c r="D10" s="2">
        <v>0.02</v>
      </c>
      <c r="E10" s="2">
        <v>0</v>
      </c>
      <c r="F10" s="2">
        <v>0.02</v>
      </c>
      <c r="G10" s="2">
        <v>0.03</v>
      </c>
      <c r="H10" s="2">
        <v>0.02</v>
      </c>
      <c r="I10" s="2">
        <v>0.02</v>
      </c>
      <c r="J10" s="2">
        <v>0.02</v>
      </c>
      <c r="K10" s="2">
        <v>0</v>
      </c>
      <c r="L10" s="2">
        <v>0</v>
      </c>
      <c r="M10" s="2">
        <v>0</v>
      </c>
      <c r="N10" s="2">
        <v>0</v>
      </c>
      <c r="O10" s="2">
        <v>0.01</v>
      </c>
      <c r="P10" s="2"/>
      <c r="Q10" s="2">
        <f>AVERAGE(B10:O10)</f>
        <v>0.011428571428571429</v>
      </c>
      <c r="R10" s="2">
        <f>STDEV(B10:O10)</f>
        <v>0.01027105182026191</v>
      </c>
      <c r="S10" s="2" t="s">
        <v>74</v>
      </c>
      <c r="T10" s="2"/>
      <c r="U10" s="2"/>
    </row>
    <row r="11" spans="1:21" ht="12.75">
      <c r="A11" s="1" t="s">
        <v>26</v>
      </c>
      <c r="B11" s="2">
        <v>0.02</v>
      </c>
      <c r="C11" s="2">
        <v>0</v>
      </c>
      <c r="D11" s="2">
        <v>0.01</v>
      </c>
      <c r="E11" s="2">
        <v>0.01</v>
      </c>
      <c r="F11" s="2">
        <v>0</v>
      </c>
      <c r="G11" s="2">
        <v>0.01</v>
      </c>
      <c r="H11" s="2">
        <v>0</v>
      </c>
      <c r="I11" s="2">
        <v>0</v>
      </c>
      <c r="J11" s="2">
        <v>0.02</v>
      </c>
      <c r="K11" s="2">
        <v>0.01</v>
      </c>
      <c r="L11" s="2">
        <v>0</v>
      </c>
      <c r="M11" s="2">
        <v>0</v>
      </c>
      <c r="N11" s="2">
        <v>0</v>
      </c>
      <c r="O11" s="2">
        <v>0.04</v>
      </c>
      <c r="P11" s="2"/>
      <c r="Q11" s="2">
        <f>AVERAGE(B11:O11)</f>
        <v>0.008571428571428572</v>
      </c>
      <c r="R11" s="2">
        <f>STDEV(B11:O11)</f>
        <v>0.011673205911990772</v>
      </c>
      <c r="S11" s="2" t="s">
        <v>74</v>
      </c>
      <c r="T11" s="2"/>
      <c r="U11" s="2"/>
    </row>
    <row r="12" spans="1:21" ht="12.75">
      <c r="A12" s="1" t="s">
        <v>27</v>
      </c>
      <c r="B12" s="2">
        <v>0.02</v>
      </c>
      <c r="C12" s="2">
        <v>0</v>
      </c>
      <c r="D12" s="2">
        <v>0</v>
      </c>
      <c r="E12" s="2">
        <v>0</v>
      </c>
      <c r="F12" s="2">
        <v>0</v>
      </c>
      <c r="G12" s="2">
        <v>0.01</v>
      </c>
      <c r="H12" s="2">
        <v>0</v>
      </c>
      <c r="I12" s="2">
        <v>0.02</v>
      </c>
      <c r="J12" s="2">
        <v>0</v>
      </c>
      <c r="K12" s="2">
        <v>0</v>
      </c>
      <c r="L12" s="2">
        <v>0.01</v>
      </c>
      <c r="M12" s="2">
        <v>0.02</v>
      </c>
      <c r="N12" s="2">
        <v>0</v>
      </c>
      <c r="O12" s="2">
        <v>0</v>
      </c>
      <c r="P12" s="2"/>
      <c r="Q12" s="2">
        <f>AVERAGE(B12:O12)</f>
        <v>0.005714285714285714</v>
      </c>
      <c r="R12" s="2">
        <f>STDEV(B12:O12)</f>
        <v>0.008516306272526402</v>
      </c>
      <c r="S12" s="2" t="s">
        <v>74</v>
      </c>
      <c r="T12" s="2"/>
      <c r="U12" s="2"/>
    </row>
    <row r="13" spans="1:21" ht="12.75">
      <c r="A13" s="1" t="s">
        <v>30</v>
      </c>
      <c r="B13" s="2">
        <v>0</v>
      </c>
      <c r="C13" s="2">
        <v>0.01</v>
      </c>
      <c r="D13" s="2">
        <v>0</v>
      </c>
      <c r="E13" s="2">
        <v>0</v>
      </c>
      <c r="F13" s="2">
        <v>0</v>
      </c>
      <c r="G13" s="2">
        <v>0.01</v>
      </c>
      <c r="H13" s="2">
        <v>0.01</v>
      </c>
      <c r="I13" s="2">
        <v>0</v>
      </c>
      <c r="J13" s="2">
        <v>0</v>
      </c>
      <c r="K13" s="2">
        <v>0.02</v>
      </c>
      <c r="L13" s="2">
        <v>0.04</v>
      </c>
      <c r="M13" s="2">
        <v>0.04</v>
      </c>
      <c r="N13" s="2">
        <v>0.06</v>
      </c>
      <c r="O13" s="2">
        <v>0</v>
      </c>
      <c r="P13" s="2"/>
      <c r="Q13" s="2">
        <f>AVERAGE(B13:O13)</f>
        <v>0.013571428571428571</v>
      </c>
      <c r="R13" s="2">
        <f>STDEV(B13:O13)</f>
        <v>0.019456912102680336</v>
      </c>
      <c r="S13" s="2" t="s">
        <v>74</v>
      </c>
      <c r="T13" s="2"/>
      <c r="U13" s="2"/>
    </row>
    <row r="14" spans="1:21" ht="12.75">
      <c r="A14" s="1" t="s">
        <v>76</v>
      </c>
      <c r="B14" s="2">
        <v>97.86</v>
      </c>
      <c r="C14" s="2">
        <v>97.19</v>
      </c>
      <c r="D14" s="2">
        <v>97.03</v>
      </c>
      <c r="E14" s="2">
        <v>96.88</v>
      </c>
      <c r="F14" s="2">
        <v>96</v>
      </c>
      <c r="G14" s="2">
        <v>97.05</v>
      </c>
      <c r="H14" s="2">
        <v>97.68</v>
      </c>
      <c r="I14" s="2">
        <v>96.95</v>
      </c>
      <c r="J14" s="2">
        <v>95.46</v>
      </c>
      <c r="K14" s="2">
        <v>96.49</v>
      </c>
      <c r="L14" s="2">
        <v>97.31</v>
      </c>
      <c r="M14" s="2">
        <v>96.77</v>
      </c>
      <c r="N14" s="2">
        <v>98.94</v>
      </c>
      <c r="O14" s="2">
        <v>97.45</v>
      </c>
      <c r="P14" s="2"/>
      <c r="Q14" s="2">
        <v>97.0757142857143</v>
      </c>
      <c r="R14" s="2">
        <v>0.8285735126918798</v>
      </c>
      <c r="S14" s="2"/>
      <c r="T14" s="2"/>
      <c r="U14" s="2"/>
    </row>
    <row r="15" spans="1:21" ht="12.75">
      <c r="A15" s="1" t="s">
        <v>77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2:21" ht="12.7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>
      <c r="A17" s="1" t="s">
        <v>33</v>
      </c>
      <c r="B17" s="2" t="s">
        <v>34</v>
      </c>
      <c r="C17" s="2" t="s">
        <v>35</v>
      </c>
      <c r="D17" s="2" t="s">
        <v>36</v>
      </c>
      <c r="E17" s="2">
        <v>4.5</v>
      </c>
      <c r="F17" s="2" t="s">
        <v>37</v>
      </c>
      <c r="G17" s="2" t="s">
        <v>38</v>
      </c>
      <c r="H17" s="2" t="s">
        <v>33</v>
      </c>
      <c r="I17" s="2" t="s">
        <v>19</v>
      </c>
      <c r="J17" s="2" t="s">
        <v>20</v>
      </c>
      <c r="K17" s="2" t="s">
        <v>40</v>
      </c>
      <c r="L17" s="2" t="s">
        <v>33</v>
      </c>
      <c r="M17" s="2" t="s">
        <v>39</v>
      </c>
      <c r="N17" s="2"/>
      <c r="O17" s="2"/>
      <c r="P17" s="2"/>
      <c r="Q17" s="2"/>
      <c r="R17" s="2"/>
      <c r="S17" s="2"/>
      <c r="T17" s="2"/>
      <c r="U17" s="2"/>
    </row>
    <row r="18" spans="1:21" ht="12.75">
      <c r="A18" s="1" t="s">
        <v>45</v>
      </c>
      <c r="B18" s="2">
        <v>0.9945869119893569</v>
      </c>
      <c r="C18" s="2">
        <v>0.9896480686140553</v>
      </c>
      <c r="D18" s="2">
        <v>0.985780087327178</v>
      </c>
      <c r="E18" s="2">
        <v>0.9843369167364127</v>
      </c>
      <c r="F18" s="2">
        <v>0.9902655555393505</v>
      </c>
      <c r="G18" s="2">
        <v>0.9865628503227317</v>
      </c>
      <c r="H18" s="2">
        <v>0.9962000314925709</v>
      </c>
      <c r="I18" s="2">
        <v>0.988639811286133</v>
      </c>
      <c r="J18" s="2">
        <v>0.9766533729148968</v>
      </c>
      <c r="K18" s="2">
        <v>0.9895009299832996</v>
      </c>
      <c r="L18" s="2">
        <v>0.9974916300299699</v>
      </c>
      <c r="M18" s="2">
        <v>0.9984882912217201</v>
      </c>
      <c r="N18" s="2">
        <v>1.0094516766773747</v>
      </c>
      <c r="O18" s="2">
        <v>0.986061849596756</v>
      </c>
      <c r="P18" s="2"/>
      <c r="Q18" s="2">
        <f>AVERAGE(B18:O18)</f>
        <v>0.9909762845522717</v>
      </c>
      <c r="R18" s="2">
        <f>STDEV(B18:O18)</f>
        <v>0.007895017223123442</v>
      </c>
      <c r="S18" s="3">
        <v>1</v>
      </c>
      <c r="T18" s="2"/>
      <c r="U18" s="2"/>
    </row>
    <row r="19" spans="1:21" ht="12.75">
      <c r="A19" s="1" t="s">
        <v>51</v>
      </c>
      <c r="B19" s="2">
        <v>0.004819482882258499</v>
      </c>
      <c r="C19" s="2">
        <v>0.002997380740125315</v>
      </c>
      <c r="D19" s="2">
        <v>0.005552594932559013</v>
      </c>
      <c r="E19" s="2">
        <v>0.004845651450592442</v>
      </c>
      <c r="F19" s="2">
        <v>0.003508670125138431</v>
      </c>
      <c r="G19" s="2">
        <v>0.005327993876600632</v>
      </c>
      <c r="H19" s="2">
        <v>0.006430391154656356</v>
      </c>
      <c r="I19" s="2">
        <v>0.00416169573868322</v>
      </c>
      <c r="J19" s="2">
        <v>0.004238679999985228</v>
      </c>
      <c r="K19" s="2">
        <v>0.006482456995210088</v>
      </c>
      <c r="L19" s="2">
        <v>0.005515048810386137</v>
      </c>
      <c r="M19" s="2">
        <v>0.004146221066126666</v>
      </c>
      <c r="N19" s="2">
        <v>0.005413272575816565</v>
      </c>
      <c r="O19" s="2">
        <v>0.004376265958435528</v>
      </c>
      <c r="P19" s="2"/>
      <c r="Q19" s="2">
        <f>AVERAGE(B19:O19)</f>
        <v>0.004843986164755294</v>
      </c>
      <c r="R19" s="2">
        <f>STDEV(B19:O19)</f>
        <v>0.0010169050785515676</v>
      </c>
      <c r="S19" s="3"/>
      <c r="T19" s="2"/>
      <c r="U19" s="2"/>
    </row>
    <row r="20" spans="1:21" ht="12.75">
      <c r="A20" s="1" t="s">
        <v>48</v>
      </c>
      <c r="B20" s="2">
        <v>0.002058241495694029</v>
      </c>
      <c r="C20" s="2">
        <v>0.0023632283578091866</v>
      </c>
      <c r="D20" s="2">
        <v>0.002964161710441044</v>
      </c>
      <c r="E20" s="2">
        <v>0.0023650482564648817</v>
      </c>
      <c r="F20" s="2">
        <v>0.002697186217036586</v>
      </c>
      <c r="G20" s="2">
        <v>0.002374340553565946</v>
      </c>
      <c r="H20" s="2">
        <v>0.001176945882079061</v>
      </c>
      <c r="I20" s="2">
        <v>0.0026659835933881566</v>
      </c>
      <c r="J20" s="2">
        <v>0.002715299735284969</v>
      </c>
      <c r="K20" s="2">
        <v>0.00207633199051963</v>
      </c>
      <c r="L20" s="2">
        <v>0.001766470997454084</v>
      </c>
      <c r="M20" s="2">
        <v>0.0011804757836900938</v>
      </c>
      <c r="N20" s="2">
        <v>0.0020228507291841506</v>
      </c>
      <c r="O20" s="2">
        <v>0.001770592006327395</v>
      </c>
      <c r="P20" s="2"/>
      <c r="Q20" s="2">
        <f>AVERAGE(B20:O20)</f>
        <v>0.0021569398077813723</v>
      </c>
      <c r="R20" s="2">
        <f>STDEV(B20:O20)</f>
        <v>0.0005475337293441354</v>
      </c>
      <c r="S20" s="3"/>
      <c r="T20" s="2"/>
      <c r="U20" s="2"/>
    </row>
    <row r="21" spans="1:21" ht="12.75">
      <c r="A21" s="1" t="s">
        <v>42</v>
      </c>
      <c r="B21" s="2">
        <v>2.0066549956486552</v>
      </c>
      <c r="C21" s="2">
        <v>2.0205192193669266</v>
      </c>
      <c r="D21" s="2">
        <v>2.0270330250390542</v>
      </c>
      <c r="E21" s="2">
        <v>2.0319470084519113</v>
      </c>
      <c r="F21" s="2">
        <v>2.0181302548094493</v>
      </c>
      <c r="G21" s="2">
        <v>2.0258905397630045</v>
      </c>
      <c r="H21" s="2">
        <v>2.001892584231837</v>
      </c>
      <c r="I21" s="2">
        <v>2.021572792452597</v>
      </c>
      <c r="J21" s="2">
        <v>2.0514125879774876</v>
      </c>
      <c r="K21" s="2">
        <v>2.017688886056021</v>
      </c>
      <c r="L21" s="2">
        <v>1.9989894051172346</v>
      </c>
      <c r="M21" s="2">
        <v>1.9984525750958833</v>
      </c>
      <c r="N21" s="2">
        <v>1.9689346850015632</v>
      </c>
      <c r="O21" s="2">
        <v>2.0286985180433468</v>
      </c>
      <c r="P21" s="2"/>
      <c r="Q21" s="2">
        <f>AVERAGE(B21:O21)</f>
        <v>2.0155583626467837</v>
      </c>
      <c r="R21" s="2">
        <f>STDEV(B21:O21)</f>
        <v>0.019697842398281342</v>
      </c>
      <c r="S21" s="3">
        <v>2</v>
      </c>
      <c r="T21" s="2"/>
      <c r="U21" s="2"/>
    </row>
    <row r="22" spans="1:21" ht="12.75">
      <c r="A22" s="1" t="s">
        <v>32</v>
      </c>
      <c r="B22" s="2">
        <v>4.432</v>
      </c>
      <c r="C22" s="2">
        <v>4.373</v>
      </c>
      <c r="D22" s="2">
        <v>4.409</v>
      </c>
      <c r="E22" s="2">
        <v>4.311</v>
      </c>
      <c r="F22" s="2">
        <v>4.431</v>
      </c>
      <c r="G22" s="2">
        <v>4.418</v>
      </c>
      <c r="H22" s="2">
        <v>4.394</v>
      </c>
      <c r="I22" s="2">
        <v>4.343</v>
      </c>
      <c r="J22" s="2">
        <v>4.421</v>
      </c>
      <c r="K22" s="2">
        <v>4.274</v>
      </c>
      <c r="L22" s="2">
        <v>4.333</v>
      </c>
      <c r="M22" s="2">
        <v>4.257</v>
      </c>
      <c r="N22" s="2">
        <v>4.306</v>
      </c>
      <c r="O22" s="2">
        <v>4.387</v>
      </c>
      <c r="P22" s="2"/>
      <c r="Q22" s="2">
        <f>AVERAGE(B22:O22)</f>
        <v>4.3635</v>
      </c>
      <c r="R22" s="2">
        <f>STDEV(B22:O22)</f>
        <v>0.05944195617448781</v>
      </c>
      <c r="S22" s="3"/>
      <c r="T22" s="2"/>
      <c r="U22" s="2"/>
    </row>
    <row r="23" spans="2:21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3"/>
      <c r="T23" s="2"/>
      <c r="U23" s="2"/>
    </row>
    <row r="24" spans="1:21" ht="12.75">
      <c r="A24" s="1" t="s">
        <v>21</v>
      </c>
      <c r="B24" s="2">
        <v>0.8500018887545833</v>
      </c>
      <c r="C24" s="2">
        <v>0.8102826135696738</v>
      </c>
      <c r="D24" s="2">
        <v>0.8175940086710609</v>
      </c>
      <c r="E24" s="2">
        <v>0.7581524570417434</v>
      </c>
      <c r="F24" s="2">
        <v>0.8403682848972898</v>
      </c>
      <c r="G24" s="2">
        <v>0.8398167815477965</v>
      </c>
      <c r="H24" s="2">
        <v>0.8340840880776923</v>
      </c>
      <c r="I24" s="2">
        <v>0.7989308239568922</v>
      </c>
      <c r="J24" s="2">
        <v>0.8152478828548868</v>
      </c>
      <c r="K24" s="2">
        <v>0.7561488601425137</v>
      </c>
      <c r="L24" s="2">
        <v>0.7925519261619696</v>
      </c>
      <c r="M24" s="2">
        <v>0.7493159480932647</v>
      </c>
      <c r="N24" s="2">
        <v>0.789712710810127</v>
      </c>
      <c r="O24" s="2">
        <v>0.8124554397747471</v>
      </c>
      <c r="P24" s="2"/>
      <c r="Q24" s="2">
        <f>AVERAGE(B24:O24)</f>
        <v>0.8046188367395886</v>
      </c>
      <c r="R24" s="2">
        <f>STDEV(B24:O24)</f>
        <v>0.03256542787953441</v>
      </c>
      <c r="S24" s="3">
        <v>0.8</v>
      </c>
      <c r="T24" s="2"/>
      <c r="U24" s="2"/>
    </row>
    <row r="25" spans="2:22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1:25" ht="20.25">
      <c r="K26" s="4" t="s">
        <v>78</v>
      </c>
      <c r="S26" s="6"/>
      <c r="T26" s="6"/>
      <c r="U26" s="6"/>
      <c r="V26" s="6"/>
      <c r="W26" s="6"/>
      <c r="X26" s="6"/>
      <c r="Y26" s="6"/>
    </row>
    <row r="27" spans="11:26" ht="20.25">
      <c r="K27" s="4" t="s">
        <v>79</v>
      </c>
      <c r="R27" s="5" t="s">
        <v>80</v>
      </c>
      <c r="S27" s="5"/>
      <c r="T27" s="5"/>
      <c r="U27" s="5"/>
      <c r="V27" s="5"/>
      <c r="W27" s="5"/>
      <c r="X27" s="5"/>
      <c r="Y27" s="5"/>
      <c r="Z27" s="5"/>
    </row>
    <row r="29" spans="1:8" ht="12.75">
      <c r="A29" s="1" t="s">
        <v>52</v>
      </c>
      <c r="B29" s="1" t="s">
        <v>53</v>
      </c>
      <c r="C29" s="1" t="s">
        <v>54</v>
      </c>
      <c r="D29" s="1" t="s">
        <v>55</v>
      </c>
      <c r="E29" s="1" t="s">
        <v>56</v>
      </c>
      <c r="F29" s="1" t="s">
        <v>57</v>
      </c>
      <c r="G29" s="1" t="s">
        <v>58</v>
      </c>
      <c r="H29" s="1" t="s">
        <v>59</v>
      </c>
    </row>
    <row r="30" spans="1:8" ht="12.75">
      <c r="A30" s="1" t="s">
        <v>60</v>
      </c>
      <c r="B30" s="1" t="s">
        <v>41</v>
      </c>
      <c r="C30" s="1" t="s">
        <v>61</v>
      </c>
      <c r="D30" s="1">
        <v>10</v>
      </c>
      <c r="E30" s="1">
        <v>0</v>
      </c>
      <c r="F30" s="1">
        <v>600</v>
      </c>
      <c r="G30" s="1">
        <v>-600</v>
      </c>
      <c r="H30" s="1" t="s">
        <v>62</v>
      </c>
    </row>
    <row r="31" spans="1:8" ht="12.75">
      <c r="A31" s="1" t="s">
        <v>60</v>
      </c>
      <c r="B31" s="1" t="s">
        <v>44</v>
      </c>
      <c r="C31" s="1" t="s">
        <v>61</v>
      </c>
      <c r="D31" s="1">
        <v>20</v>
      </c>
      <c r="E31" s="1">
        <v>10</v>
      </c>
      <c r="F31" s="1">
        <v>600</v>
      </c>
      <c r="G31" s="1">
        <v>-600</v>
      </c>
      <c r="H31" s="1" t="s">
        <v>63</v>
      </c>
    </row>
    <row r="32" spans="1:8" ht="12.75">
      <c r="A32" s="1" t="s">
        <v>60</v>
      </c>
      <c r="B32" s="1" t="s">
        <v>21</v>
      </c>
      <c r="C32" s="1" t="s">
        <v>61</v>
      </c>
      <c r="D32" s="1">
        <v>20</v>
      </c>
      <c r="E32" s="1">
        <v>10</v>
      </c>
      <c r="F32" s="1">
        <v>600</v>
      </c>
      <c r="G32" s="1">
        <v>-600</v>
      </c>
      <c r="H32" s="1" t="s">
        <v>64</v>
      </c>
    </row>
    <row r="33" spans="1:8" ht="12.75">
      <c r="A33" s="1" t="s">
        <v>60</v>
      </c>
      <c r="B33" s="1" t="s">
        <v>42</v>
      </c>
      <c r="C33" s="1" t="s">
        <v>61</v>
      </c>
      <c r="D33" s="1">
        <v>20</v>
      </c>
      <c r="E33" s="1">
        <v>10</v>
      </c>
      <c r="F33" s="1">
        <v>600</v>
      </c>
      <c r="G33" s="1">
        <v>-600</v>
      </c>
      <c r="H33" s="1" t="s">
        <v>63</v>
      </c>
    </row>
    <row r="34" spans="1:8" ht="12.75">
      <c r="A34" s="1" t="s">
        <v>60</v>
      </c>
      <c r="B34" s="1" t="s">
        <v>43</v>
      </c>
      <c r="C34" s="1" t="s">
        <v>61</v>
      </c>
      <c r="D34" s="1">
        <v>20</v>
      </c>
      <c r="E34" s="1">
        <v>10</v>
      </c>
      <c r="F34" s="1">
        <v>600</v>
      </c>
      <c r="G34" s="1">
        <v>-600</v>
      </c>
      <c r="H34" s="1" t="s">
        <v>65</v>
      </c>
    </row>
    <row r="35" spans="1:8" ht="12.75">
      <c r="A35" s="1" t="s">
        <v>66</v>
      </c>
      <c r="B35" s="1" t="s">
        <v>45</v>
      </c>
      <c r="C35" s="1" t="s">
        <v>61</v>
      </c>
      <c r="D35" s="1">
        <v>20</v>
      </c>
      <c r="E35" s="1">
        <v>10</v>
      </c>
      <c r="F35" s="1">
        <v>600</v>
      </c>
      <c r="G35" s="1">
        <v>-600</v>
      </c>
      <c r="H35" s="1" t="s">
        <v>67</v>
      </c>
    </row>
    <row r="36" spans="1:8" ht="12.75">
      <c r="A36" s="1" t="s">
        <v>66</v>
      </c>
      <c r="B36" s="1" t="s">
        <v>46</v>
      </c>
      <c r="C36" s="1" t="s">
        <v>61</v>
      </c>
      <c r="D36" s="1">
        <v>20</v>
      </c>
      <c r="E36" s="1">
        <v>10</v>
      </c>
      <c r="F36" s="1">
        <v>600</v>
      </c>
      <c r="G36" s="1">
        <v>-600</v>
      </c>
      <c r="H36" s="1" t="s">
        <v>68</v>
      </c>
    </row>
    <row r="37" spans="1:8" ht="12.75">
      <c r="A37" s="1" t="s">
        <v>66</v>
      </c>
      <c r="B37" s="1" t="s">
        <v>47</v>
      </c>
      <c r="C37" s="1" t="s">
        <v>61</v>
      </c>
      <c r="D37" s="1">
        <v>10</v>
      </c>
      <c r="E37" s="1">
        <v>0</v>
      </c>
      <c r="F37" s="1">
        <v>600</v>
      </c>
      <c r="G37" s="1">
        <v>-600</v>
      </c>
      <c r="H37" s="1" t="s">
        <v>69</v>
      </c>
    </row>
    <row r="38" spans="1:8" ht="12.75">
      <c r="A38" s="1" t="s">
        <v>66</v>
      </c>
      <c r="B38" s="1" t="s">
        <v>48</v>
      </c>
      <c r="C38" s="1" t="s">
        <v>61</v>
      </c>
      <c r="D38" s="1">
        <v>20</v>
      </c>
      <c r="E38" s="1">
        <v>10</v>
      </c>
      <c r="F38" s="1">
        <v>600</v>
      </c>
      <c r="G38" s="1">
        <v>-600</v>
      </c>
      <c r="H38" s="1" t="s">
        <v>63</v>
      </c>
    </row>
    <row r="39" spans="1:8" ht="12.75">
      <c r="A39" s="1" t="s">
        <v>66</v>
      </c>
      <c r="B39" s="1" t="s">
        <v>49</v>
      </c>
      <c r="C39" s="1" t="s">
        <v>61</v>
      </c>
      <c r="D39" s="1">
        <v>20</v>
      </c>
      <c r="E39" s="1">
        <v>10</v>
      </c>
      <c r="F39" s="1">
        <v>600</v>
      </c>
      <c r="G39" s="1">
        <v>-600</v>
      </c>
      <c r="H39" s="1" t="s">
        <v>70</v>
      </c>
    </row>
    <row r="40" spans="1:8" ht="12.75">
      <c r="A40" s="1" t="s">
        <v>66</v>
      </c>
      <c r="B40" s="1" t="s">
        <v>50</v>
      </c>
      <c r="C40" s="1" t="s">
        <v>61</v>
      </c>
      <c r="D40" s="1">
        <v>20</v>
      </c>
      <c r="E40" s="1">
        <v>10</v>
      </c>
      <c r="F40" s="1">
        <v>600</v>
      </c>
      <c r="G40" s="1">
        <v>-600</v>
      </c>
      <c r="H40" s="1" t="s">
        <v>71</v>
      </c>
    </row>
    <row r="41" spans="1:8" ht="12.75">
      <c r="A41" s="1" t="s">
        <v>72</v>
      </c>
      <c r="B41" s="1" t="s">
        <v>51</v>
      </c>
      <c r="C41" s="1" t="s">
        <v>61</v>
      </c>
      <c r="D41" s="1">
        <v>20</v>
      </c>
      <c r="E41" s="1">
        <v>10</v>
      </c>
      <c r="F41" s="1">
        <v>500</v>
      </c>
      <c r="G41" s="1">
        <v>-500</v>
      </c>
      <c r="H41" s="1" t="s">
        <v>73</v>
      </c>
    </row>
    <row r="42" spans="17:18" ht="12.75">
      <c r="Q42" s="2"/>
      <c r="R42" s="2"/>
    </row>
    <row r="43" spans="17:18" ht="12.75">
      <c r="Q43" s="2"/>
      <c r="R43" s="2"/>
    </row>
    <row r="44" spans="17:18" ht="12.75">
      <c r="Q44" s="2"/>
      <c r="R44" s="2"/>
    </row>
    <row r="45" spans="2:18" ht="12.75">
      <c r="B45" s="1" t="s">
        <v>81</v>
      </c>
      <c r="Q45" s="2"/>
      <c r="R45" s="2"/>
    </row>
    <row r="46" spans="2:18" ht="12.75">
      <c r="B46" s="1" t="s">
        <v>82</v>
      </c>
      <c r="C46" s="1" t="s">
        <v>83</v>
      </c>
      <c r="D46" s="1" t="s">
        <v>84</v>
      </c>
      <c r="E46" s="1" t="s">
        <v>85</v>
      </c>
      <c r="F46" s="1" t="s">
        <v>86</v>
      </c>
      <c r="G46" s="1" t="s">
        <v>87</v>
      </c>
      <c r="Q46" s="2"/>
      <c r="R46" s="2"/>
    </row>
    <row r="47" spans="1:18" ht="12.75">
      <c r="A47" s="1" t="s">
        <v>15</v>
      </c>
      <c r="B47" s="1" t="s">
        <v>16</v>
      </c>
      <c r="C47" s="1" t="s">
        <v>17</v>
      </c>
      <c r="D47" s="1" t="s">
        <v>18</v>
      </c>
      <c r="E47" s="1" t="s">
        <v>19</v>
      </c>
      <c r="F47" s="1" t="s">
        <v>20</v>
      </c>
      <c r="K47" s="2"/>
      <c r="L47" s="2"/>
      <c r="M47" s="2"/>
      <c r="N47" s="2"/>
      <c r="O47" s="2"/>
      <c r="P47" s="2"/>
      <c r="Q47" s="2"/>
      <c r="R47" s="2"/>
    </row>
    <row r="48" spans="1:10" ht="12.75">
      <c r="A48" s="1" t="s">
        <v>23</v>
      </c>
      <c r="B48" s="2">
        <v>22.21</v>
      </c>
      <c r="C48" s="2">
        <v>22.02</v>
      </c>
      <c r="D48" s="2">
        <v>21.65</v>
      </c>
      <c r="E48" s="2">
        <v>22.28</v>
      </c>
      <c r="F48" s="2">
        <v>22.11</v>
      </c>
      <c r="G48" s="2">
        <v>22.13</v>
      </c>
      <c r="H48" s="2"/>
      <c r="I48" s="2">
        <f>AVERAGE(B48:G48)</f>
        <v>22.066666666666666</v>
      </c>
      <c r="J48" s="2">
        <f>STDEV(B48:G48)</f>
        <v>0.2225908054402471</v>
      </c>
    </row>
    <row r="49" spans="1:10" ht="12.75">
      <c r="A49" s="1" t="s">
        <v>28</v>
      </c>
      <c r="B49" s="2">
        <v>30.68</v>
      </c>
      <c r="C49" s="2">
        <v>30.26</v>
      </c>
      <c r="D49" s="2">
        <v>30.25</v>
      </c>
      <c r="E49" s="2">
        <v>30.94</v>
      </c>
      <c r="F49" s="2">
        <v>31.23</v>
      </c>
      <c r="G49" s="2">
        <v>31.4</v>
      </c>
      <c r="H49" s="2"/>
      <c r="I49" s="2">
        <f aca="true" t="shared" si="0" ref="I49:I65">AVERAGE(B49:G49)</f>
        <v>30.793333333333333</v>
      </c>
      <c r="J49" s="2">
        <f aca="true" t="shared" si="1" ref="J49:J65">STDEV(B49:G49)</f>
        <v>0.4843001823940789</v>
      </c>
    </row>
    <row r="50" spans="1:10" ht="12.75">
      <c r="A50" s="1" t="s">
        <v>25</v>
      </c>
      <c r="B50" s="2">
        <v>37.95</v>
      </c>
      <c r="C50" s="2">
        <v>37.35</v>
      </c>
      <c r="D50" s="2">
        <v>38.21</v>
      </c>
      <c r="E50" s="2">
        <v>37.77</v>
      </c>
      <c r="F50" s="2">
        <v>38.12</v>
      </c>
      <c r="G50" s="2">
        <v>38.66</v>
      </c>
      <c r="H50" s="2"/>
      <c r="I50" s="2">
        <f t="shared" si="0"/>
        <v>38.010000000000005</v>
      </c>
      <c r="J50" s="2">
        <f t="shared" si="1"/>
        <v>0.4407720499298294</v>
      </c>
    </row>
    <row r="51" spans="1:18" ht="12.75">
      <c r="A51" s="1" t="s">
        <v>21</v>
      </c>
      <c r="B51" s="2">
        <v>4.82</v>
      </c>
      <c r="C51" s="2">
        <v>4.81</v>
      </c>
      <c r="D51" s="2">
        <v>4.88</v>
      </c>
      <c r="E51" s="2">
        <v>4.03</v>
      </c>
      <c r="F51" s="2">
        <v>4.51</v>
      </c>
      <c r="G51" s="2">
        <v>4.85</v>
      </c>
      <c r="H51" s="2"/>
      <c r="I51" s="2">
        <f t="shared" si="0"/>
        <v>4.6499999999999995</v>
      </c>
      <c r="J51" s="2">
        <f t="shared" si="1"/>
        <v>0.33208432664009585</v>
      </c>
      <c r="K51" s="2"/>
      <c r="L51" s="2"/>
      <c r="M51" s="2"/>
      <c r="N51" s="2"/>
      <c r="O51" s="2"/>
      <c r="P51" s="2"/>
      <c r="Q51" s="2"/>
      <c r="R51" s="2"/>
    </row>
    <row r="52" spans="1:10" ht="12.75">
      <c r="A52" s="1" t="s">
        <v>26</v>
      </c>
      <c r="B52" s="2">
        <v>0.86</v>
      </c>
      <c r="C52" s="2">
        <v>1.73</v>
      </c>
      <c r="D52" s="2">
        <v>1.6</v>
      </c>
      <c r="E52" s="2">
        <v>0.18</v>
      </c>
      <c r="F52" s="2">
        <v>0.1</v>
      </c>
      <c r="G52" s="2">
        <v>0.19</v>
      </c>
      <c r="H52" s="2"/>
      <c r="I52" s="2">
        <f t="shared" si="0"/>
        <v>0.7766666666666665</v>
      </c>
      <c r="J52" s="2">
        <f t="shared" si="1"/>
        <v>0.7418535345111372</v>
      </c>
    </row>
    <row r="53" spans="1:10" ht="12.75">
      <c r="A53" s="1" t="s">
        <v>27</v>
      </c>
      <c r="B53" s="2">
        <v>0.02</v>
      </c>
      <c r="C53" s="2">
        <v>0</v>
      </c>
      <c r="D53" s="2">
        <v>0.03</v>
      </c>
      <c r="E53" s="2">
        <v>0</v>
      </c>
      <c r="F53" s="2">
        <v>0</v>
      </c>
      <c r="G53" s="2">
        <v>0.03</v>
      </c>
      <c r="H53" s="2"/>
      <c r="I53" s="2">
        <f t="shared" si="0"/>
        <v>0.013333333333333334</v>
      </c>
      <c r="J53" s="2">
        <f t="shared" si="1"/>
        <v>0.015055453054181617</v>
      </c>
    </row>
    <row r="54" spans="1:10" ht="12.75">
      <c r="A54" s="1" t="s">
        <v>29</v>
      </c>
      <c r="B54" s="2">
        <v>0</v>
      </c>
      <c r="C54" s="2">
        <v>0</v>
      </c>
      <c r="D54" s="2">
        <v>0.03</v>
      </c>
      <c r="E54" s="2">
        <v>0</v>
      </c>
      <c r="F54" s="2">
        <v>0.01</v>
      </c>
      <c r="G54" s="2">
        <v>0.02</v>
      </c>
      <c r="H54" s="2"/>
      <c r="I54" s="2">
        <f t="shared" si="0"/>
        <v>0.01</v>
      </c>
      <c r="J54" s="2">
        <f t="shared" si="1"/>
        <v>0.012649110640673518</v>
      </c>
    </row>
    <row r="55" spans="1:10" ht="12.75">
      <c r="A55" s="1" t="s">
        <v>30</v>
      </c>
      <c r="B55" s="2">
        <v>0</v>
      </c>
      <c r="C55" s="2">
        <v>0</v>
      </c>
      <c r="D55" s="2">
        <v>0.05</v>
      </c>
      <c r="E55" s="2">
        <v>0</v>
      </c>
      <c r="F55" s="2">
        <v>0</v>
      </c>
      <c r="G55" s="2">
        <v>0</v>
      </c>
      <c r="H55" s="2"/>
      <c r="I55" s="2">
        <f t="shared" si="0"/>
        <v>0.008333333333333333</v>
      </c>
      <c r="J55" s="2">
        <f t="shared" si="1"/>
        <v>0.020412414523193152</v>
      </c>
    </row>
    <row r="56" spans="1:10" ht="12.75">
      <c r="A56" s="1" t="s">
        <v>31</v>
      </c>
      <c r="B56" s="2">
        <v>0.11</v>
      </c>
      <c r="C56" s="2">
        <v>0.04</v>
      </c>
      <c r="D56" s="2">
        <v>0.07</v>
      </c>
      <c r="E56" s="2">
        <v>0.01</v>
      </c>
      <c r="F56" s="2">
        <v>0.06</v>
      </c>
      <c r="G56" s="2">
        <v>0.04</v>
      </c>
      <c r="H56" s="2"/>
      <c r="I56" s="2">
        <f t="shared" si="0"/>
        <v>0.055</v>
      </c>
      <c r="J56" s="2">
        <f t="shared" si="1"/>
        <v>0.033911649915626334</v>
      </c>
    </row>
    <row r="57" spans="1:10" ht="12.75">
      <c r="A57" s="1" t="s">
        <v>22</v>
      </c>
      <c r="B57" s="2">
        <v>0.32</v>
      </c>
      <c r="C57" s="2">
        <v>0.73</v>
      </c>
      <c r="D57" s="2">
        <v>0.53</v>
      </c>
      <c r="E57" s="2">
        <v>0.04</v>
      </c>
      <c r="F57" s="2">
        <v>0.04</v>
      </c>
      <c r="G57" s="2">
        <v>0.05</v>
      </c>
      <c r="H57" s="2"/>
      <c r="I57" s="2">
        <f t="shared" si="0"/>
        <v>0.28500000000000003</v>
      </c>
      <c r="J57" s="2">
        <f t="shared" si="1"/>
        <v>0.29480502031003475</v>
      </c>
    </row>
    <row r="58" spans="1:10" ht="12.75">
      <c r="A58" s="1" t="s">
        <v>24</v>
      </c>
      <c r="B58" s="2">
        <v>0</v>
      </c>
      <c r="C58" s="2">
        <v>0.01</v>
      </c>
      <c r="D58" s="2">
        <v>0</v>
      </c>
      <c r="E58" s="2">
        <v>0.03</v>
      </c>
      <c r="F58" s="2">
        <v>0</v>
      </c>
      <c r="G58" s="2">
        <v>0.04</v>
      </c>
      <c r="H58" s="2"/>
      <c r="I58" s="2">
        <f t="shared" si="0"/>
        <v>0.013333333333333334</v>
      </c>
      <c r="J58" s="2">
        <f t="shared" si="1"/>
        <v>0.017511900715418263</v>
      </c>
    </row>
    <row r="59" spans="1:10" ht="12.75">
      <c r="A59" s="1" t="s">
        <v>32</v>
      </c>
      <c r="B59" s="2">
        <v>92.2</v>
      </c>
      <c r="C59" s="2">
        <v>91.84</v>
      </c>
      <c r="D59" s="2">
        <v>92.43</v>
      </c>
      <c r="E59" s="2">
        <v>90.16</v>
      </c>
      <c r="F59" s="2">
        <v>91.11</v>
      </c>
      <c r="G59" s="2">
        <v>91.94</v>
      </c>
      <c r="H59" s="2"/>
      <c r="I59" s="2">
        <f t="shared" si="0"/>
        <v>91.61333333333334</v>
      </c>
      <c r="J59" s="2">
        <f t="shared" si="1"/>
        <v>0.8408012051988638</v>
      </c>
    </row>
    <row r="60" spans="2:10" ht="12.75"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1" t="s">
        <v>33</v>
      </c>
      <c r="B61" s="2" t="s">
        <v>34</v>
      </c>
      <c r="C61" s="2" t="s">
        <v>35</v>
      </c>
      <c r="D61" s="2" t="s">
        <v>36</v>
      </c>
      <c r="E61" s="2">
        <v>4.5</v>
      </c>
      <c r="F61" s="2" t="s">
        <v>37</v>
      </c>
      <c r="G61" s="2"/>
      <c r="H61" s="2"/>
      <c r="I61" s="2"/>
      <c r="J61" s="2"/>
    </row>
    <row r="62" spans="1:11" ht="12.75">
      <c r="A62" s="1" t="s">
        <v>48</v>
      </c>
      <c r="B62" s="2">
        <v>1.0110914439152952</v>
      </c>
      <c r="C62" s="2">
        <v>1.0110935881116856</v>
      </c>
      <c r="D62" s="2">
        <v>1.0020247033963414</v>
      </c>
      <c r="E62" s="2">
        <v>1.0196463109900034</v>
      </c>
      <c r="F62" s="2">
        <v>1.0236198137281363</v>
      </c>
      <c r="G62" s="2">
        <v>1.0197992010798127</v>
      </c>
      <c r="H62" s="2"/>
      <c r="I62" s="2">
        <f t="shared" si="0"/>
        <v>1.0145458435368793</v>
      </c>
      <c r="J62" s="2">
        <f t="shared" si="1"/>
        <v>0.007957127162852089</v>
      </c>
      <c r="K62" s="3">
        <v>1</v>
      </c>
    </row>
    <row r="63" spans="1:11" ht="12.75">
      <c r="A63" s="1" t="s">
        <v>45</v>
      </c>
      <c r="B63" s="2">
        <v>0.9882028059964456</v>
      </c>
      <c r="C63" s="2">
        <v>0.986080251692108</v>
      </c>
      <c r="D63" s="2">
        <v>1.0000674903671096</v>
      </c>
      <c r="E63" s="2">
        <v>0.9835024593678426</v>
      </c>
      <c r="F63" s="2">
        <v>0.9872310676769981</v>
      </c>
      <c r="G63" s="2">
        <v>0.9920786225418866</v>
      </c>
      <c r="H63" s="2"/>
      <c r="I63" s="2">
        <f t="shared" si="0"/>
        <v>0.9895271162737318</v>
      </c>
      <c r="J63" s="2">
        <f t="shared" si="1"/>
        <v>0.005878990957831001</v>
      </c>
      <c r="K63" s="3">
        <v>1</v>
      </c>
    </row>
    <row r="64" spans="1:11" ht="12.75">
      <c r="A64" s="1" t="s">
        <v>42</v>
      </c>
      <c r="B64" s="2">
        <v>1.0184015410935914</v>
      </c>
      <c r="C64" s="2">
        <v>1.0237057826580442</v>
      </c>
      <c r="D64" s="2">
        <v>0.9978065706858843</v>
      </c>
      <c r="E64" s="2">
        <v>1.0215975405903903</v>
      </c>
      <c r="F64" s="2">
        <v>1.0083025170793678</v>
      </c>
      <c r="G64" s="2">
        <v>1.0000042425654705</v>
      </c>
      <c r="H64" s="2"/>
      <c r="I64" s="2">
        <f t="shared" si="0"/>
        <v>1.0116363657787915</v>
      </c>
      <c r="J64" s="2">
        <f t="shared" si="1"/>
        <v>0.011210240803695782</v>
      </c>
      <c r="K64" s="3">
        <v>1</v>
      </c>
    </row>
    <row r="65" spans="1:11" ht="12.75">
      <c r="A65" s="1" t="s">
        <v>32</v>
      </c>
      <c r="B65" s="2">
        <f>SUM(B62:B64)</f>
        <v>3.017695791005332</v>
      </c>
      <c r="C65" s="2">
        <f>SUM(C62:C64)</f>
        <v>3.020879622461838</v>
      </c>
      <c r="D65" s="2">
        <f>SUM(D62:D64)</f>
        <v>2.999898764449335</v>
      </c>
      <c r="E65" s="2">
        <f>SUM(E62:E64)</f>
        <v>3.0247463109482364</v>
      </c>
      <c r="F65" s="2">
        <f>SUM(F62:F64)</f>
        <v>3.019153398484502</v>
      </c>
      <c r="G65" s="2">
        <f>SUM(G62:G64)</f>
        <v>3.01188206618717</v>
      </c>
      <c r="H65" s="2"/>
      <c r="I65" s="2">
        <f t="shared" si="0"/>
        <v>3.0157093255894023</v>
      </c>
      <c r="J65" s="2">
        <f t="shared" si="1"/>
        <v>0.008818486436608014</v>
      </c>
      <c r="K65" s="3"/>
    </row>
    <row r="66" ht="12.75">
      <c r="K66" s="3"/>
    </row>
    <row r="67" spans="1:11" ht="12.75">
      <c r="A67" s="1" t="s">
        <v>21</v>
      </c>
      <c r="B67" s="2">
        <v>0.8098799744293466</v>
      </c>
      <c r="C67" s="2">
        <v>0.819419040392829</v>
      </c>
      <c r="D67" s="2">
        <v>0.8241597745920332</v>
      </c>
      <c r="E67" s="2">
        <v>0.6771312096366158</v>
      </c>
      <c r="F67" s="2">
        <v>0.7536709634176844</v>
      </c>
      <c r="G67" s="2">
        <v>0.8030920008044782</v>
      </c>
      <c r="H67" s="2"/>
      <c r="I67" s="2">
        <f>AVERAGE(B67:G67)</f>
        <v>0.7812254938788312</v>
      </c>
      <c r="J67" s="2">
        <f>STDEV(B67:G67)</f>
        <v>0.05691431278203869</v>
      </c>
      <c r="K67" s="3">
        <v>0.8</v>
      </c>
    </row>
    <row r="69" ht="20.25">
      <c r="H69" s="4" t="s">
        <v>88</v>
      </c>
    </row>
    <row r="70" ht="20.25">
      <c r="H70" s="4" t="s">
        <v>89</v>
      </c>
    </row>
    <row r="72" spans="8:9" ht="12.75">
      <c r="H72" s="5" t="s">
        <v>90</v>
      </c>
      <c r="I72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Gelu Costin</cp:lastModifiedBy>
  <dcterms:created xsi:type="dcterms:W3CDTF">2007-06-06T23:38:23Z</dcterms:created>
  <dcterms:modified xsi:type="dcterms:W3CDTF">2007-06-07T00:15:37Z</dcterms:modified>
  <cp:category/>
  <cp:version/>
  <cp:contentType/>
  <cp:contentStatus/>
</cp:coreProperties>
</file>