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805" windowHeight="1113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<sst xmlns="http://schemas.openxmlformats.org/spreadsheetml/2006/main" count="89" uniqueCount="63">
  <si>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</si>
  <si>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</si>
  <si>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</si>
  <si>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</si>
  <si>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</si>
  <si>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</si>
  <si>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</si>
  <si>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</si>
  <si>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</si>
  <si>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</si>
  <si>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</si>
  <si>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</si>
  <si>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</si>
  <si>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</si>
  <si>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</si>
  <si>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</si>
  <si>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SiO2</t>
  </si>
  <si>
    <t>Al2O3</t>
  </si>
  <si>
    <t>V2O5</t>
  </si>
  <si>
    <t>La2O3</t>
  </si>
  <si>
    <t>Ce2O3</t>
  </si>
  <si>
    <t>Nd2O3</t>
  </si>
  <si>
    <t>Totals</t>
  </si>
  <si>
    <t>Cation</t>
  </si>
  <si>
    <t>Numbers</t>
  </si>
  <si>
    <t>Normalized</t>
  </si>
  <si>
    <t>to</t>
  </si>
  <si>
    <t>O</t>
  </si>
  <si>
    <t>Si</t>
  </si>
  <si>
    <t>Al</t>
  </si>
  <si>
    <t>V</t>
  </si>
  <si>
    <t>La</t>
  </si>
  <si>
    <t>Ce</t>
  </si>
  <si>
    <t>Nd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</si>
  <si>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</si>
  <si>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</si>
  <si>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</si>
  <si>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</si>
  <si>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</si>
  <si>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</si>
  <si>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</si>
  <si>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</si>
  <si>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</si>
  <si>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</si>
  <si>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</si>
  <si>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anor-hk</t>
  </si>
  <si>
    <t>PET</t>
  </si>
  <si>
    <t>v_1</t>
  </si>
  <si>
    <t>CePO4</t>
  </si>
  <si>
    <t>LIF</t>
  </si>
  <si>
    <t>LaPO4</t>
  </si>
  <si>
    <t>NdPO4</t>
  </si>
  <si>
    <t xml:space="preserve"> </t>
  </si>
  <si>
    <t>trace</t>
  </si>
  <si>
    <t>average</t>
  </si>
  <si>
    <t>stdev</t>
  </si>
  <si>
    <t>in formula</t>
  </si>
  <si>
    <t xml:space="preserve">wakefieldite R060176 </t>
  </si>
  <si>
    <t>ideal</t>
  </si>
  <si>
    <r>
      <t>CeVO</t>
    </r>
    <r>
      <rPr>
        <vertAlign val="subscript"/>
        <sz val="14"/>
        <rFont val="Times New Roman"/>
        <family val="1"/>
      </rPr>
      <t>4</t>
    </r>
  </si>
  <si>
    <t>measured</t>
  </si>
  <si>
    <r>
      <t>(Ce</t>
    </r>
    <r>
      <rPr>
        <vertAlign val="subscript"/>
        <sz val="14"/>
        <rFont val="Times New Roman"/>
        <family val="1"/>
      </rPr>
      <t>0.49</t>
    </r>
    <r>
      <rPr>
        <sz val="14"/>
        <rFont val="Times New Roman"/>
        <family val="1"/>
      </rPr>
      <t>La</t>
    </r>
    <r>
      <rPr>
        <vertAlign val="subscript"/>
        <sz val="14"/>
        <rFont val="Times New Roman"/>
        <family val="1"/>
      </rPr>
      <t>0.40</t>
    </r>
    <r>
      <rPr>
        <sz val="14"/>
        <rFont val="Times New Roman"/>
        <family val="1"/>
      </rPr>
      <t>Nd</t>
    </r>
    <r>
      <rPr>
        <vertAlign val="subscript"/>
        <sz val="14"/>
        <rFont val="Times New Roman"/>
        <family val="1"/>
      </rPr>
      <t>0.11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V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</si>
  <si>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trace amounts of Si; no Pb detected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</si>
</sst>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O28" sqref="O28"/>
    </sheetView>
  </sheetViews>
  <sheetFormatPr defaultColWidth="9.00390625" defaultRowHeight="13.5"/>
  <cols>
    <col min="1" max="16384" width="5.25390625" style="1" customWidth="1"/>
  </cols>
  <sheetData>
    <row r="1" spans="2:4" ht="12.75">
      <c r="B1" s="5" t="s">
        <v>57</v>
      </c>
      <c r="C1" s="5"/>
      <c r="D1" s="5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54</v>
      </c>
      <c r="N3" s="1" t="s">
        <v>55</v>
      </c>
    </row>
    <row r="4" spans="1:20" ht="12.75">
      <c r="A4" s="1" t="s">
        <v>18</v>
      </c>
      <c r="B4" s="3">
        <v>34.37</v>
      </c>
      <c r="C4" s="3">
        <v>34.73</v>
      </c>
      <c r="D4" s="3">
        <v>34.55</v>
      </c>
      <c r="E4" s="3">
        <v>34.38</v>
      </c>
      <c r="F4" s="3">
        <v>34.3</v>
      </c>
      <c r="G4" s="3">
        <v>34.11</v>
      </c>
      <c r="H4" s="3">
        <v>34.26</v>
      </c>
      <c r="I4" s="3">
        <v>34.27</v>
      </c>
      <c r="J4" s="3">
        <v>34.07</v>
      </c>
      <c r="K4" s="3">
        <v>34.8</v>
      </c>
      <c r="L4" s="3"/>
      <c r="M4" s="3">
        <f>AVERAGE(B4:K4)</f>
        <v>34.384</v>
      </c>
      <c r="N4" s="3">
        <f>STDEV(B4:K4)</f>
        <v>0.24258789930448219</v>
      </c>
      <c r="O4" s="3"/>
      <c r="P4" s="3"/>
      <c r="Q4" s="3"/>
      <c r="R4" s="3"/>
      <c r="S4" s="3"/>
      <c r="T4" s="3"/>
    </row>
    <row r="5" spans="1:20" ht="12.75">
      <c r="A5" s="1" t="s">
        <v>20</v>
      </c>
      <c r="B5" s="3">
        <v>27.58</v>
      </c>
      <c r="C5" s="3">
        <v>27.32</v>
      </c>
      <c r="D5" s="3">
        <v>29.08</v>
      </c>
      <c r="E5" s="3">
        <v>29.25</v>
      </c>
      <c r="F5" s="3">
        <v>29.36</v>
      </c>
      <c r="G5" s="3">
        <v>29.18</v>
      </c>
      <c r="H5" s="3">
        <v>29.01</v>
      </c>
      <c r="I5" s="3">
        <v>29.06</v>
      </c>
      <c r="J5" s="3">
        <v>28.97</v>
      </c>
      <c r="K5" s="3">
        <v>26.49</v>
      </c>
      <c r="L5" s="3"/>
      <c r="M5" s="3">
        <f aca="true" t="shared" si="0" ref="M5:M18">AVERAGE(B5:K5)</f>
        <v>28.529999999999994</v>
      </c>
      <c r="N5" s="3">
        <f aca="true" t="shared" si="1" ref="N5:N18">STDEV(B5:K5)</f>
        <v>1.0091470545852401</v>
      </c>
      <c r="O5" s="3"/>
      <c r="P5" s="3"/>
      <c r="Q5" s="3"/>
      <c r="R5" s="3"/>
      <c r="S5" s="3"/>
      <c r="T5" s="3"/>
    </row>
    <row r="6" spans="1:20" ht="12.75">
      <c r="A6" s="1" t="s">
        <v>19</v>
      </c>
      <c r="B6" s="3">
        <v>27.78</v>
      </c>
      <c r="C6" s="3">
        <v>28.16</v>
      </c>
      <c r="D6" s="3">
        <v>23.57</v>
      </c>
      <c r="E6" s="3">
        <v>21.52</v>
      </c>
      <c r="F6" s="3">
        <v>22.21</v>
      </c>
      <c r="G6" s="3">
        <v>22.71</v>
      </c>
      <c r="H6" s="3">
        <v>21.57</v>
      </c>
      <c r="I6" s="3">
        <v>22.26</v>
      </c>
      <c r="J6" s="3">
        <v>21.66</v>
      </c>
      <c r="K6" s="3">
        <v>28.53</v>
      </c>
      <c r="L6" s="3"/>
      <c r="M6" s="3">
        <f t="shared" si="0"/>
        <v>23.996999999999996</v>
      </c>
      <c r="N6" s="3">
        <f t="shared" si="1"/>
        <v>2.9387527588720364</v>
      </c>
      <c r="O6" s="3"/>
      <c r="P6" s="3"/>
      <c r="Q6" s="3"/>
      <c r="R6" s="3"/>
      <c r="S6" s="3"/>
      <c r="T6" s="3"/>
    </row>
    <row r="7" spans="1:20" ht="12.75">
      <c r="A7" s="1" t="s">
        <v>21</v>
      </c>
      <c r="B7" s="3">
        <v>5.2</v>
      </c>
      <c r="C7" s="3">
        <v>4.82</v>
      </c>
      <c r="D7" s="3">
        <v>6.53</v>
      </c>
      <c r="E7" s="3">
        <v>7.17</v>
      </c>
      <c r="F7" s="3">
        <v>6.84</v>
      </c>
      <c r="G7" s="3">
        <v>6.94</v>
      </c>
      <c r="H7" s="3">
        <v>7.2</v>
      </c>
      <c r="I7" s="3">
        <v>7.36</v>
      </c>
      <c r="J7" s="3">
        <v>6.98</v>
      </c>
      <c r="K7" s="3">
        <v>4.47</v>
      </c>
      <c r="L7" s="3"/>
      <c r="M7" s="3">
        <f t="shared" si="0"/>
        <v>6.351000000000001</v>
      </c>
      <c r="N7" s="3">
        <f t="shared" si="1"/>
        <v>1.0868041835277076</v>
      </c>
      <c r="O7" s="3"/>
      <c r="P7" s="3"/>
      <c r="Q7" s="3"/>
      <c r="R7" s="3"/>
      <c r="S7" s="3"/>
      <c r="T7" s="3"/>
    </row>
    <row r="8" spans="1:20" ht="12.75">
      <c r="A8" s="1" t="s">
        <v>16</v>
      </c>
      <c r="B8" s="3">
        <v>0.11</v>
      </c>
      <c r="C8" s="3">
        <v>0.11</v>
      </c>
      <c r="D8" s="3">
        <v>0.11</v>
      </c>
      <c r="E8" s="3">
        <v>0.13</v>
      </c>
      <c r="F8" s="3">
        <v>0.12</v>
      </c>
      <c r="G8" s="3">
        <v>0.09</v>
      </c>
      <c r="H8" s="3">
        <v>0.08</v>
      </c>
      <c r="I8" s="3">
        <v>0.1</v>
      </c>
      <c r="J8" s="3">
        <v>0.12</v>
      </c>
      <c r="K8" s="3">
        <v>0.11</v>
      </c>
      <c r="L8" s="3"/>
      <c r="M8" s="3">
        <f t="shared" si="0"/>
        <v>0.10800000000000001</v>
      </c>
      <c r="N8" s="3">
        <f t="shared" si="1"/>
        <v>0.014757295747452345</v>
      </c>
      <c r="O8" s="3"/>
      <c r="P8" s="3"/>
      <c r="Q8" s="3"/>
      <c r="R8" s="3"/>
      <c r="S8" s="3"/>
      <c r="T8" s="3"/>
    </row>
    <row r="9" spans="1:20" ht="12.75">
      <c r="A9" s="1" t="s">
        <v>17</v>
      </c>
      <c r="B9" s="3">
        <v>0.06</v>
      </c>
      <c r="C9" s="3">
        <v>0.03</v>
      </c>
      <c r="D9" s="3">
        <v>0.02</v>
      </c>
      <c r="E9" s="3">
        <v>0.05</v>
      </c>
      <c r="F9" s="3">
        <v>0.07</v>
      </c>
      <c r="G9" s="3">
        <v>0</v>
      </c>
      <c r="H9" s="3">
        <v>0</v>
      </c>
      <c r="I9" s="3">
        <v>0.04</v>
      </c>
      <c r="J9" s="3">
        <v>0.04</v>
      </c>
      <c r="K9" s="3">
        <v>0.03</v>
      </c>
      <c r="L9" s="3"/>
      <c r="M9" s="3">
        <f t="shared" si="0"/>
        <v>0.033999999999999996</v>
      </c>
      <c r="N9" s="3">
        <f t="shared" si="1"/>
        <v>0.023190036174568135</v>
      </c>
      <c r="O9" s="3"/>
      <c r="P9" s="3"/>
      <c r="Q9" s="3"/>
      <c r="R9" s="3"/>
      <c r="S9" s="3"/>
      <c r="T9" s="3"/>
    </row>
    <row r="10" spans="1:20" ht="12.75">
      <c r="A10" s="1" t="s">
        <v>22</v>
      </c>
      <c r="B10" s="3">
        <v>95.1</v>
      </c>
      <c r="C10" s="3">
        <v>95.17</v>
      </c>
      <c r="D10" s="3">
        <v>93.86</v>
      </c>
      <c r="E10" s="3">
        <v>92.5</v>
      </c>
      <c r="F10" s="3">
        <v>92.9</v>
      </c>
      <c r="G10" s="3">
        <v>93.02</v>
      </c>
      <c r="H10" s="3">
        <v>92.12</v>
      </c>
      <c r="I10" s="3">
        <v>93.09</v>
      </c>
      <c r="J10" s="3">
        <v>91.84</v>
      </c>
      <c r="K10" s="3">
        <v>94.43</v>
      </c>
      <c r="L10" s="3"/>
      <c r="M10" s="3">
        <f t="shared" si="0"/>
        <v>93.40299999999999</v>
      </c>
      <c r="N10" s="3">
        <f t="shared" si="1"/>
        <v>1.1863955682855394</v>
      </c>
      <c r="O10" s="3"/>
      <c r="P10" s="3"/>
      <c r="Q10" s="3"/>
      <c r="R10" s="3"/>
      <c r="S10" s="3"/>
      <c r="T10" s="3"/>
    </row>
    <row r="11" spans="2:20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>
      <c r="A12" s="1" t="s">
        <v>23</v>
      </c>
      <c r="B12" s="3" t="s">
        <v>24</v>
      </c>
      <c r="C12" s="3" t="s">
        <v>25</v>
      </c>
      <c r="D12" s="3" t="s">
        <v>26</v>
      </c>
      <c r="E12" s="3">
        <v>4</v>
      </c>
      <c r="F12" s="3" t="s">
        <v>27</v>
      </c>
      <c r="G12" s="3"/>
      <c r="H12" s="3"/>
      <c r="I12" s="3"/>
      <c r="J12" s="3"/>
      <c r="K12" s="3"/>
      <c r="L12" s="3"/>
      <c r="M12" s="1" t="s">
        <v>54</v>
      </c>
      <c r="N12" s="1" t="s">
        <v>55</v>
      </c>
      <c r="O12" s="3" t="s">
        <v>56</v>
      </c>
      <c r="P12" s="3"/>
      <c r="Q12" s="3"/>
      <c r="R12" s="3"/>
      <c r="S12" s="3"/>
      <c r="T12" s="3"/>
    </row>
    <row r="13" spans="1:20" ht="12.75">
      <c r="A13" s="1" t="s">
        <v>30</v>
      </c>
      <c r="B13" s="2">
        <v>1.0059980212937085</v>
      </c>
      <c r="C13" s="2">
        <v>1.0113990724894912</v>
      </c>
      <c r="D13" s="2">
        <v>1.0168480356708338</v>
      </c>
      <c r="E13" s="2">
        <v>1.022534479985293</v>
      </c>
      <c r="F13" s="2">
        <v>1.018856839497123</v>
      </c>
      <c r="G13" s="2">
        <v>1.0148383334049231</v>
      </c>
      <c r="H13" s="2">
        <v>1.0234143741236352</v>
      </c>
      <c r="I13" s="2">
        <v>1.0173719514369717</v>
      </c>
      <c r="J13" s="2">
        <v>1.0214779838378394</v>
      </c>
      <c r="K13" s="2">
        <v>1.0170573311608184</v>
      </c>
      <c r="L13" s="2"/>
      <c r="M13" s="2">
        <f t="shared" si="0"/>
        <v>1.0169796422900637</v>
      </c>
      <c r="N13" s="2">
        <f t="shared" si="1"/>
        <v>0.005296982020235032</v>
      </c>
      <c r="O13" s="4">
        <v>1</v>
      </c>
      <c r="P13" s="3"/>
      <c r="Q13" s="3"/>
      <c r="R13" s="3"/>
      <c r="S13" s="3"/>
      <c r="T13" s="3"/>
    </row>
    <row r="14" spans="1:20" ht="12.75">
      <c r="A14" s="1" t="s">
        <v>32</v>
      </c>
      <c r="B14" s="2">
        <v>0.44732267223985495</v>
      </c>
      <c r="C14" s="2">
        <v>0.44086692401736993</v>
      </c>
      <c r="D14" s="2">
        <v>0.4742544983658131</v>
      </c>
      <c r="E14" s="2">
        <v>0.4820665683396812</v>
      </c>
      <c r="F14" s="2">
        <v>0.4832636734828845</v>
      </c>
      <c r="G14" s="2">
        <v>0.48107134176962757</v>
      </c>
      <c r="H14" s="2">
        <v>0.48019865253998056</v>
      </c>
      <c r="I14" s="2">
        <v>0.47804669508086</v>
      </c>
      <c r="J14" s="2">
        <v>0.48129840970163273</v>
      </c>
      <c r="K14" s="2">
        <v>0.42899991232634815</v>
      </c>
      <c r="L14" s="2"/>
      <c r="M14" s="2">
        <f t="shared" si="0"/>
        <v>0.4677389347864052</v>
      </c>
      <c r="N14" s="2">
        <f t="shared" si="1"/>
        <v>0.02041649302952018</v>
      </c>
      <c r="O14" s="4">
        <v>0.49</v>
      </c>
      <c r="P14" s="3"/>
      <c r="Q14" s="3"/>
      <c r="R14" s="3"/>
      <c r="S14" s="3"/>
      <c r="T14" s="3"/>
    </row>
    <row r="15" spans="1:20" ht="12.75">
      <c r="A15" s="1" t="s">
        <v>31</v>
      </c>
      <c r="B15" s="2">
        <v>0.45391176331568395</v>
      </c>
      <c r="C15" s="2">
        <v>0.45779602796561764</v>
      </c>
      <c r="D15" s="2">
        <v>0.38724800303687656</v>
      </c>
      <c r="E15" s="2">
        <v>0.3573024203296546</v>
      </c>
      <c r="F15" s="2">
        <v>0.3682893884981931</v>
      </c>
      <c r="G15" s="2">
        <v>0.37718453711179073</v>
      </c>
      <c r="H15" s="2">
        <v>0.35969624242809517</v>
      </c>
      <c r="I15" s="2">
        <v>0.3689031959814759</v>
      </c>
      <c r="J15" s="2">
        <v>0.36252414035222896</v>
      </c>
      <c r="K15" s="2">
        <v>0.46546771590853436</v>
      </c>
      <c r="L15" s="2"/>
      <c r="M15" s="2">
        <f t="shared" si="0"/>
        <v>0.39583234349281515</v>
      </c>
      <c r="N15" s="2">
        <f t="shared" si="1"/>
        <v>0.04455562865909649</v>
      </c>
      <c r="O15" s="4">
        <v>0.4</v>
      </c>
      <c r="P15" s="3"/>
      <c r="Q15" s="3"/>
      <c r="R15" s="3"/>
      <c r="S15" s="3"/>
      <c r="T15" s="3"/>
    </row>
    <row r="16" spans="1:20" ht="12.75">
      <c r="A16" s="1" t="s">
        <v>33</v>
      </c>
      <c r="B16" s="2">
        <v>0.08227141207918905</v>
      </c>
      <c r="C16" s="2">
        <v>0.07587397190327225</v>
      </c>
      <c r="D16" s="2">
        <v>0.10388412760443039</v>
      </c>
      <c r="E16" s="2">
        <v>0.11527078697019932</v>
      </c>
      <c r="F16" s="2">
        <v>0.10982549270905154</v>
      </c>
      <c r="G16" s="2">
        <v>0.11160987659225441</v>
      </c>
      <c r="H16" s="2">
        <v>0.11625848620031246</v>
      </c>
      <c r="I16" s="2">
        <v>0.11810587010705717</v>
      </c>
      <c r="J16" s="2">
        <v>0.1131202387647346</v>
      </c>
      <c r="K16" s="2">
        <v>0.07061577458893714</v>
      </c>
      <c r="L16" s="2"/>
      <c r="M16" s="2">
        <f t="shared" si="0"/>
        <v>0.10168360375194382</v>
      </c>
      <c r="N16" s="2">
        <f t="shared" si="1"/>
        <v>0.018182317548667695</v>
      </c>
      <c r="O16" s="4">
        <v>0.11</v>
      </c>
      <c r="P16" s="3"/>
      <c r="Q16" s="3"/>
      <c r="R16" s="3"/>
      <c r="S16" s="3"/>
      <c r="T16" s="3"/>
    </row>
    <row r="17" spans="1:20" ht="12.75">
      <c r="A17" s="1" t="s">
        <v>28</v>
      </c>
      <c r="B17" s="2">
        <v>0.00487308765681816</v>
      </c>
      <c r="C17" s="2">
        <v>0.004848466473441258</v>
      </c>
      <c r="D17" s="2">
        <v>0.004899983656117819</v>
      </c>
      <c r="E17" s="2">
        <v>0.0058520682887325</v>
      </c>
      <c r="F17" s="2">
        <v>0.0053950346109994385</v>
      </c>
      <c r="G17" s="2">
        <v>0.004052766638591499</v>
      </c>
      <c r="H17" s="2">
        <v>0.0036169964691650795</v>
      </c>
      <c r="I17" s="2">
        <v>0.004493239826740938</v>
      </c>
      <c r="J17" s="2">
        <v>0.005445428588753735</v>
      </c>
      <c r="K17" s="2">
        <v>0.004865783931112292</v>
      </c>
      <c r="L17" s="2"/>
      <c r="M17" s="2">
        <f t="shared" si="0"/>
        <v>0.004834285614047271</v>
      </c>
      <c r="N17" s="2">
        <f t="shared" si="1"/>
        <v>0.0006616233250537342</v>
      </c>
      <c r="O17" s="3" t="s">
        <v>53</v>
      </c>
      <c r="P17" s="3"/>
      <c r="Q17" s="3"/>
      <c r="R17" s="3"/>
      <c r="S17" s="3"/>
      <c r="T17" s="3"/>
    </row>
    <row r="18" spans="1:20" ht="12.75">
      <c r="A18" s="1" t="s">
        <v>22</v>
      </c>
      <c r="B18" s="2">
        <f>SUM(B13:B17)</f>
        <v>1.9943769565852545</v>
      </c>
      <c r="C18" s="2">
        <f aca="true" t="shared" si="2" ref="C18:K18">SUM(C13:C17)</f>
        <v>1.9907844628491922</v>
      </c>
      <c r="D18" s="2">
        <f t="shared" si="2"/>
        <v>1.987134648334072</v>
      </c>
      <c r="E18" s="2">
        <f t="shared" si="2"/>
        <v>1.9830263239135606</v>
      </c>
      <c r="F18" s="2">
        <f t="shared" si="2"/>
        <v>1.9856304287982516</v>
      </c>
      <c r="G18" s="2">
        <f t="shared" si="2"/>
        <v>1.9887568555171873</v>
      </c>
      <c r="H18" s="2">
        <f t="shared" si="2"/>
        <v>1.9831847517611885</v>
      </c>
      <c r="I18" s="2">
        <f t="shared" si="2"/>
        <v>1.9869209524331057</v>
      </c>
      <c r="J18" s="2">
        <f t="shared" si="2"/>
        <v>1.9838662012451893</v>
      </c>
      <c r="K18" s="2">
        <f t="shared" si="2"/>
        <v>1.9870065179157503</v>
      </c>
      <c r="L18" s="2"/>
      <c r="M18" s="2">
        <f t="shared" si="0"/>
        <v>1.9870688099352756</v>
      </c>
      <c r="N18" s="2">
        <f t="shared" si="1"/>
        <v>0.0035566510869656496</v>
      </c>
      <c r="O18" s="3"/>
      <c r="P18" s="3"/>
      <c r="Q18" s="3"/>
      <c r="R18" s="3"/>
      <c r="S18" s="3"/>
      <c r="T18" s="3"/>
    </row>
    <row r="19" spans="1:20" ht="12.75">
      <c r="A19" s="1" t="s">
        <v>52</v>
      </c>
      <c r="B19" s="2" t="s">
        <v>52</v>
      </c>
      <c r="C19" s="2" t="s">
        <v>52</v>
      </c>
      <c r="D19" s="2" t="s">
        <v>52</v>
      </c>
      <c r="E19" s="2" t="s">
        <v>52</v>
      </c>
      <c r="F19" s="2" t="s">
        <v>52</v>
      </c>
      <c r="G19" s="2" t="s">
        <v>52</v>
      </c>
      <c r="H19" s="2" t="s">
        <v>52</v>
      </c>
      <c r="I19" s="2" t="s">
        <v>52</v>
      </c>
      <c r="J19" s="2" t="s">
        <v>52</v>
      </c>
      <c r="K19" s="2" t="s">
        <v>52</v>
      </c>
      <c r="L19" s="2"/>
      <c r="M19" s="2"/>
      <c r="N19" s="2"/>
      <c r="O19" s="3"/>
      <c r="P19" s="3"/>
      <c r="Q19" s="3"/>
      <c r="R19" s="3"/>
      <c r="S19" s="3"/>
      <c r="T19" s="3"/>
    </row>
    <row r="20" spans="1:16" ht="20.25">
      <c r="A20" s="3" t="s">
        <v>58</v>
      </c>
      <c r="B20" s="3"/>
      <c r="C20" s="3"/>
      <c r="D20" s="6" t="s">
        <v>59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1" ht="20.25">
      <c r="A21" s="1" t="s">
        <v>60</v>
      </c>
      <c r="D21" s="6" t="s">
        <v>61</v>
      </c>
      <c r="J21" s="3"/>
      <c r="K21" s="1" t="s">
        <v>62</v>
      </c>
    </row>
    <row r="22" spans="2:20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8" ht="12.75">
      <c r="A24" s="1" t="s">
        <v>34</v>
      </c>
      <c r="B24" s="1" t="s">
        <v>35</v>
      </c>
      <c r="C24" s="1" t="s">
        <v>36</v>
      </c>
      <c r="D24" s="1" t="s">
        <v>37</v>
      </c>
      <c r="E24" s="1" t="s">
        <v>38</v>
      </c>
      <c r="F24" s="1" t="s">
        <v>39</v>
      </c>
      <c r="G24" s="1" t="s">
        <v>40</v>
      </c>
      <c r="H24" s="1" t="s">
        <v>41</v>
      </c>
    </row>
    <row r="25" spans="1:8" ht="12.75">
      <c r="A25" s="1" t="s">
        <v>42</v>
      </c>
      <c r="B25" s="1" t="s">
        <v>28</v>
      </c>
      <c r="C25" s="1" t="s">
        <v>43</v>
      </c>
      <c r="D25" s="1">
        <v>20</v>
      </c>
      <c r="E25" s="1">
        <v>10</v>
      </c>
      <c r="F25" s="1">
        <v>600</v>
      </c>
      <c r="G25" s="1">
        <v>-600</v>
      </c>
      <c r="H25" s="1" t="s">
        <v>44</v>
      </c>
    </row>
    <row r="26" spans="1:8" ht="12.75">
      <c r="A26" s="1" t="s">
        <v>42</v>
      </c>
      <c r="B26" s="1" t="s">
        <v>29</v>
      </c>
      <c r="C26" s="1" t="s">
        <v>43</v>
      </c>
      <c r="D26" s="1">
        <v>20</v>
      </c>
      <c r="E26" s="1">
        <v>10</v>
      </c>
      <c r="F26" s="1">
        <v>600</v>
      </c>
      <c r="G26" s="1">
        <v>-600</v>
      </c>
      <c r="H26" s="1" t="s">
        <v>45</v>
      </c>
    </row>
    <row r="27" spans="1:8" ht="12.75">
      <c r="A27" s="1" t="s">
        <v>46</v>
      </c>
      <c r="B27" s="1" t="s">
        <v>30</v>
      </c>
      <c r="C27" s="1" t="s">
        <v>43</v>
      </c>
      <c r="D27" s="1">
        <v>20</v>
      </c>
      <c r="E27" s="1">
        <v>10</v>
      </c>
      <c r="F27" s="1">
        <v>250</v>
      </c>
      <c r="G27" s="1">
        <v>-350</v>
      </c>
      <c r="H27" s="1" t="s">
        <v>47</v>
      </c>
    </row>
    <row r="28" spans="1:8" ht="12.75">
      <c r="A28" s="1" t="s">
        <v>46</v>
      </c>
      <c r="B28" s="1" t="s">
        <v>32</v>
      </c>
      <c r="C28" s="1" t="s">
        <v>31</v>
      </c>
      <c r="D28" s="1">
        <v>20</v>
      </c>
      <c r="E28" s="1">
        <v>10</v>
      </c>
      <c r="F28" s="1">
        <v>300</v>
      </c>
      <c r="G28" s="1">
        <v>-350</v>
      </c>
      <c r="H28" s="1" t="s">
        <v>48</v>
      </c>
    </row>
    <row r="29" spans="1:8" ht="12.75">
      <c r="A29" s="1" t="s">
        <v>49</v>
      </c>
      <c r="B29" s="1" t="s">
        <v>31</v>
      </c>
      <c r="C29" s="1" t="s">
        <v>31</v>
      </c>
      <c r="D29" s="1">
        <v>20</v>
      </c>
      <c r="E29" s="1">
        <v>10</v>
      </c>
      <c r="F29" s="1">
        <v>400</v>
      </c>
      <c r="G29" s="1">
        <v>-300</v>
      </c>
      <c r="H29" s="1" t="s">
        <v>50</v>
      </c>
    </row>
    <row r="30" spans="1:8" ht="12.75">
      <c r="A30" s="1" t="s">
        <v>49</v>
      </c>
      <c r="B30" s="1" t="s">
        <v>33</v>
      </c>
      <c r="C30" s="1" t="s">
        <v>31</v>
      </c>
      <c r="D30" s="1">
        <v>20</v>
      </c>
      <c r="E30" s="1">
        <v>10</v>
      </c>
      <c r="F30" s="1">
        <v>500</v>
      </c>
      <c r="G30" s="1">
        <v>0</v>
      </c>
      <c r="H30" s="1" t="s">
        <v>51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2008-09-09T23:23:02Z</dcterms:created>
  <dcterms:modified xsi:type="dcterms:W3CDTF">2008-09-09T23:23:02Z</dcterms:modified>
  <cp:category/>
  <cp:version/>
  <cp:contentType/>
  <cp:contentStatus/>
</cp:coreProperties>
</file>