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235" windowHeight="120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<sst xmlns="http://schemas.openxmlformats.org/spreadsheetml/2006/main" count="28" uniqueCount="26">
  <si>
    <t>Point</t>
  </si>
  <si>
    <t>SiO2</t>
  </si>
  <si>
    <t>MnO</t>
  </si>
  <si>
    <t>PbO</t>
  </si>
  <si>
    <t>Average:</t>
  </si>
  <si>
    <t>Std. Dev.:</t>
  </si>
  <si>
    <t>Oxide</t>
  </si>
  <si>
    <t>Wt % Oxide</t>
  </si>
  <si>
    <t>Oxide MW</t>
  </si>
  <si>
    <t>Mol #</t>
  </si>
  <si>
    <t>Atom Prop.</t>
  </si>
  <si>
    <t>Anion Prop.</t>
  </si>
  <si>
    <t># Ions/formula</t>
  </si>
  <si>
    <r>
      <t>SiO</t>
    </r>
    <r>
      <rPr>
        <vertAlign val="subscript"/>
        <sz val="10"/>
        <rFont val="Arial"/>
        <family val="2"/>
      </rPr>
      <t>2</t>
    </r>
  </si>
  <si>
    <r>
      <t>H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</rPr>
      <t>O+</t>
    </r>
  </si>
  <si>
    <t>Total:</t>
  </si>
  <si>
    <t>Enter Oxygens in formula:</t>
  </si>
  <si>
    <t>Oxygen Factor Calculation:</t>
  </si>
  <si>
    <t>F=</t>
  </si>
  <si>
    <t>F is factor for anion proportion calculation</t>
  </si>
  <si>
    <t>Ideal Chemistry:</t>
  </si>
  <si>
    <r>
      <t>PbMnSi</t>
    </r>
    <r>
      <rPr>
        <b/>
        <vertAlign val="subscript"/>
        <sz val="14"/>
        <rFont val="Arial"/>
        <family val="2"/>
      </rPr>
      <t>3.00</t>
    </r>
    <r>
      <rPr>
        <b/>
        <sz val="14"/>
        <rFont val="Arial"/>
        <family val="2"/>
      </rPr>
      <t>O</t>
    </r>
    <r>
      <rPr>
        <b/>
        <vertAlign val="subscript"/>
        <sz val="14"/>
        <rFont val="Arial"/>
        <family val="2"/>
      </rPr>
      <t>8.00</t>
    </r>
    <r>
      <rPr>
        <b/>
        <sz val="14"/>
        <rFont val="Symbol"/>
        <family val="1"/>
      </rPr>
      <t>×</t>
    </r>
    <r>
      <rPr>
        <b/>
        <sz val="14"/>
        <rFont val="Arial"/>
        <family val="2"/>
      </rPr>
      <t>H</t>
    </r>
    <r>
      <rPr>
        <b/>
        <vertAlign val="subscript"/>
        <sz val="14"/>
        <rFont val="Arial"/>
        <family val="2"/>
      </rPr>
      <t>2</t>
    </r>
    <r>
      <rPr>
        <b/>
        <sz val="14"/>
        <rFont val="Arial"/>
        <family val="2"/>
      </rPr>
      <t>O</t>
    </r>
  </si>
  <si>
    <t>Measured Chemistry:</t>
  </si>
  <si>
    <r>
      <t>Pb</t>
    </r>
    <r>
      <rPr>
        <b/>
        <vertAlign val="subscript"/>
        <sz val="14"/>
        <rFont val="Arial"/>
        <family val="2"/>
      </rPr>
      <t>1.00</t>
    </r>
    <r>
      <rPr>
        <b/>
        <sz val="14"/>
        <rFont val="Arial"/>
        <family val="2"/>
      </rPr>
      <t>Mn</t>
    </r>
    <r>
      <rPr>
        <b/>
        <vertAlign val="subscript"/>
        <sz val="14"/>
        <rFont val="Arial"/>
        <family val="2"/>
      </rPr>
      <t>1.00</t>
    </r>
    <r>
      <rPr>
        <b/>
        <sz val="14"/>
        <rFont val="Arial"/>
        <family val="2"/>
      </rPr>
      <t>Si</t>
    </r>
    <r>
      <rPr>
        <b/>
        <vertAlign val="subscript"/>
        <sz val="14"/>
        <rFont val="Arial"/>
        <family val="2"/>
      </rPr>
      <t>3.00</t>
    </r>
    <r>
      <rPr>
        <b/>
        <sz val="14"/>
        <rFont val="Arial"/>
        <family val="2"/>
      </rPr>
      <t>O</t>
    </r>
    <r>
      <rPr>
        <b/>
        <vertAlign val="subscript"/>
        <sz val="14"/>
        <rFont val="Arial"/>
        <family val="2"/>
      </rPr>
      <t>8.00</t>
    </r>
    <r>
      <rPr>
        <b/>
        <sz val="14"/>
        <rFont val="Symbol"/>
        <family val="1"/>
      </rPr>
      <t>×</t>
    </r>
    <r>
      <rPr>
        <b/>
        <sz val="14"/>
        <rFont val="Arial"/>
        <family val="2"/>
      </rPr>
      <t>H</t>
    </r>
    <r>
      <rPr>
        <b/>
        <vertAlign val="subscript"/>
        <sz val="14"/>
        <rFont val="Arial"/>
        <family val="2"/>
      </rPr>
      <t>2</t>
    </r>
    <r>
      <rPr>
        <b/>
        <sz val="14"/>
        <rFont val="Arial"/>
        <family val="2"/>
      </rPr>
      <t>O</t>
    </r>
  </si>
  <si>
    <r>
      <t>Note: H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O added to achieve single water molecule per formula unit</t>
    </r>
  </si>
  <si>
    <t>R090031 Unknown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</si>
</sst>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bscript"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vertAlign val="subscript"/>
      <sz val="14"/>
      <name val="Arial"/>
      <family val="2"/>
    </font>
    <font>
      <b/>
      <sz val="14"/>
      <name val="Symbol"/>
      <family val="1"/>
    </font>
    <font>
      <vertAlign val="subscript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/>
    </xf>
    <xf numFmtId="0" fontId="3" fillId="0" borderId="12" xfId="0" applyFont="1" applyBorder="1" applyAlignment="1">
      <alignment/>
    </xf>
    <xf numFmtId="2" fontId="0" fillId="0" borderId="12" xfId="0" applyNumberFormat="1" applyFill="1" applyBorder="1" applyAlignment="1">
      <alignment/>
    </xf>
    <xf numFmtId="0" fontId="0" fillId="0" borderId="13" xfId="0" applyFill="1" applyBorder="1" applyAlignment="1">
      <alignment/>
    </xf>
    <xf numFmtId="2" fontId="3" fillId="0" borderId="0" xfId="0" applyNumberFormat="1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0" fillId="34" borderId="0" xfId="0" applyFill="1" applyAlignment="1">
      <alignment/>
    </xf>
    <xf numFmtId="0" fontId="0" fillId="34" borderId="0" xfId="0" applyFill="1" applyAlignment="1">
      <alignment horizontal="right"/>
    </xf>
    <xf numFmtId="0" fontId="4" fillId="0" borderId="0" xfId="0" applyFont="1" applyAlignment="1">
      <alignment/>
    </xf>
    <xf numFmtId="0" fontId="0" fillId="0" borderId="14" xfId="0" applyBorder="1" applyAlignment="1">
      <alignment/>
    </xf>
    <xf numFmtId="2" fontId="0" fillId="0" borderId="14" xfId="0" applyNumberFormat="1" applyBorder="1" applyAlignment="1">
      <alignment/>
    </xf>
    <xf numFmtId="0" fontId="0" fillId="0" borderId="0" xfId="0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9"/>
  <sheetViews>
    <sheetView tabSelected="1" zoomScalePageLayoutView="0" workbookViewId="0" topLeftCell="A1">
      <selection activeCell="B2" sqref="B2"/>
    </sheetView>
  </sheetViews>
  <sheetFormatPr defaultColWidth="9.140625" defaultRowHeight="15"/>
  <sheetData>
    <row r="1" ht="15">
      <c r="B1" t="s">
        <v>25</v>
      </c>
    </row>
    <row r="4" spans="2:5" ht="15">
      <c r="B4" s="19" t="s">
        <v>0</v>
      </c>
      <c r="C4" s="19" t="s">
        <v>1</v>
      </c>
      <c r="D4" s="19" t="s">
        <v>2</v>
      </c>
      <c r="E4" s="19" t="s">
        <v>3</v>
      </c>
    </row>
    <row r="5" spans="2:5" ht="15">
      <c r="B5">
        <v>1</v>
      </c>
      <c r="C5">
        <v>36.59</v>
      </c>
      <c r="D5" s="1">
        <v>14.56</v>
      </c>
      <c r="E5">
        <v>45.28</v>
      </c>
    </row>
    <row r="6" spans="2:5" ht="15">
      <c r="B6">
        <v>2</v>
      </c>
      <c r="C6">
        <v>36.64</v>
      </c>
      <c r="D6" s="1">
        <v>14.35</v>
      </c>
      <c r="E6">
        <v>45.61</v>
      </c>
    </row>
    <row r="7" spans="2:5" ht="15">
      <c r="B7">
        <v>3</v>
      </c>
      <c r="C7">
        <v>36.62</v>
      </c>
      <c r="D7" s="1">
        <v>14.4</v>
      </c>
      <c r="E7">
        <v>45.41</v>
      </c>
    </row>
    <row r="8" spans="2:5" ht="15">
      <c r="B8">
        <v>4</v>
      </c>
      <c r="C8">
        <v>36.21</v>
      </c>
      <c r="D8" s="1">
        <v>14.57</v>
      </c>
      <c r="E8">
        <v>46.19</v>
      </c>
    </row>
    <row r="9" spans="2:5" ht="15">
      <c r="B9">
        <v>5</v>
      </c>
      <c r="C9">
        <v>36.85</v>
      </c>
      <c r="D9" s="1">
        <v>14.23</v>
      </c>
      <c r="E9">
        <v>45.88</v>
      </c>
    </row>
    <row r="10" spans="2:5" ht="15">
      <c r="B10">
        <v>6</v>
      </c>
      <c r="C10">
        <v>36.74</v>
      </c>
      <c r="D10" s="1">
        <v>14.44</v>
      </c>
      <c r="E10">
        <v>45.01</v>
      </c>
    </row>
    <row r="11" spans="2:5" ht="15">
      <c r="B11">
        <v>7</v>
      </c>
      <c r="C11">
        <v>36.62</v>
      </c>
      <c r="D11" s="1">
        <v>14.57</v>
      </c>
      <c r="E11">
        <v>45.45</v>
      </c>
    </row>
    <row r="12" spans="2:5" ht="15">
      <c r="B12">
        <v>8</v>
      </c>
      <c r="C12">
        <v>36.75</v>
      </c>
      <c r="D12" s="1">
        <v>14.4</v>
      </c>
      <c r="E12">
        <v>44.85</v>
      </c>
    </row>
    <row r="13" spans="2:5" ht="15">
      <c r="B13">
        <v>9</v>
      </c>
      <c r="C13">
        <v>36.43</v>
      </c>
      <c r="D13" s="1">
        <v>14.53</v>
      </c>
      <c r="E13">
        <v>45.73</v>
      </c>
    </row>
    <row r="14" spans="2:5" ht="15.75" thickBot="1">
      <c r="B14" s="17">
        <v>10</v>
      </c>
      <c r="C14" s="17">
        <v>36.41</v>
      </c>
      <c r="D14" s="18">
        <v>14.47</v>
      </c>
      <c r="E14" s="17">
        <v>45.17</v>
      </c>
    </row>
    <row r="15" spans="2:5" ht="15">
      <c r="B15" t="s">
        <v>4</v>
      </c>
      <c r="C15">
        <f>AVERAGE(C5:C14)</f>
        <v>36.586</v>
      </c>
      <c r="D15">
        <f>AVERAGE(D5:D14)</f>
        <v>14.452000000000002</v>
      </c>
      <c r="E15">
        <f>AVERAGE(E5:E14)</f>
        <v>45.458000000000006</v>
      </c>
    </row>
    <row r="16" spans="2:5" ht="15">
      <c r="B16" t="s">
        <v>5</v>
      </c>
      <c r="C16">
        <f>STDEV(C5:C14)</f>
        <v>0.18922062372913961</v>
      </c>
      <c r="D16">
        <f>STDEV(D5:D14)</f>
        <v>0.11113555286725804</v>
      </c>
      <c r="E16">
        <f>STDEV(E5:E14)</f>
        <v>0.40802505369571207</v>
      </c>
    </row>
    <row r="18" spans="2:8" ht="15.75" thickBot="1">
      <c r="B18" s="2" t="s">
        <v>6</v>
      </c>
      <c r="C18" s="2" t="s">
        <v>7</v>
      </c>
      <c r="D18" s="2" t="s">
        <v>8</v>
      </c>
      <c r="E18" s="2" t="s">
        <v>9</v>
      </c>
      <c r="F18" s="2" t="s">
        <v>10</v>
      </c>
      <c r="G18" s="2" t="s">
        <v>11</v>
      </c>
      <c r="H18" s="2" t="s">
        <v>12</v>
      </c>
    </row>
    <row r="19" spans="2:8" ht="15.75">
      <c r="B19" s="3" t="s">
        <v>13</v>
      </c>
      <c r="C19" s="4">
        <v>36.59</v>
      </c>
      <c r="D19" s="4">
        <v>60.08</v>
      </c>
      <c r="E19" s="3">
        <f>C19/D19</f>
        <v>0.6090213049267644</v>
      </c>
      <c r="F19" s="3">
        <f>2*E19</f>
        <v>1.2180426098535289</v>
      </c>
      <c r="G19" s="3">
        <f>F19*E30</f>
        <v>5.995014188956156</v>
      </c>
      <c r="H19" s="4">
        <f>G19/2</f>
        <v>2.997507094478078</v>
      </c>
    </row>
    <row r="20" spans="2:8" ht="15">
      <c r="B20" s="5" t="s">
        <v>2</v>
      </c>
      <c r="C20" s="6">
        <v>14.45</v>
      </c>
      <c r="D20" s="6">
        <v>70.94</v>
      </c>
      <c r="E20" s="5">
        <f>C20/D20</f>
        <v>0.2036932619114745</v>
      </c>
      <c r="F20" s="5">
        <f>E20*1</f>
        <v>0.2036932619114745</v>
      </c>
      <c r="G20" s="3">
        <f>F20*E30</f>
        <v>1.0025462044393474</v>
      </c>
      <c r="H20" s="6">
        <f>G20</f>
        <v>1.0025462044393474</v>
      </c>
    </row>
    <row r="21" spans="2:8" ht="15">
      <c r="B21" s="7" t="s">
        <v>3</v>
      </c>
      <c r="C21" s="6">
        <v>45.46</v>
      </c>
      <c r="D21" s="8">
        <v>223.1894</v>
      </c>
      <c r="E21" s="5">
        <f>C21/D21</f>
        <v>0.20368350826696965</v>
      </c>
      <c r="F21" s="5">
        <f>E21*1</f>
        <v>0.20368350826696965</v>
      </c>
      <c r="G21" s="3">
        <f>F21*E30</f>
        <v>1.0024981985348516</v>
      </c>
      <c r="H21" s="6">
        <f>G21</f>
        <v>1.0024981985348516</v>
      </c>
    </row>
    <row r="22" spans="2:8" ht="15.75">
      <c r="B22" s="5" t="s">
        <v>14</v>
      </c>
      <c r="C22" s="6">
        <v>3.66</v>
      </c>
      <c r="D22" s="8">
        <v>18.015</v>
      </c>
      <c r="E22" s="5">
        <f>C22/D22</f>
        <v>0.2031640299750208</v>
      </c>
      <c r="F22" s="5">
        <f>E22*1</f>
        <v>0.2031640299750208</v>
      </c>
      <c r="G22" s="3">
        <f>F22*E30</f>
        <v>0.9999414080696456</v>
      </c>
      <c r="H22" s="6">
        <f>2*G22</f>
        <v>1.9998828161392912</v>
      </c>
    </row>
    <row r="23" spans="2:6" ht="15">
      <c r="B23" s="9" t="s">
        <v>15</v>
      </c>
      <c r="C23" s="10">
        <f>SUM(C19:C22)</f>
        <v>100.16</v>
      </c>
      <c r="F23">
        <f>SUM(F19:F22)</f>
        <v>1.8285834100069938</v>
      </c>
    </row>
    <row r="25" spans="5:8" ht="15">
      <c r="E25" s="11" t="s">
        <v>16</v>
      </c>
      <c r="F25" s="11"/>
      <c r="G25" s="12"/>
      <c r="H25" s="13">
        <v>9</v>
      </c>
    </row>
    <row r="29" spans="4:7" ht="15">
      <c r="D29" s="14" t="s">
        <v>17</v>
      </c>
      <c r="E29" s="14"/>
      <c r="F29" s="14"/>
      <c r="G29" s="14"/>
    </row>
    <row r="30" spans="4:7" ht="15">
      <c r="D30" s="15" t="s">
        <v>18</v>
      </c>
      <c r="E30" s="14">
        <f>H25/F23</f>
        <v>4.921842750375592</v>
      </c>
      <c r="F30" s="14"/>
      <c r="G30" s="14"/>
    </row>
    <row r="31" spans="4:7" ht="15">
      <c r="D31" s="14"/>
      <c r="E31" s="14"/>
      <c r="F31" s="14"/>
      <c r="G31" s="14"/>
    </row>
    <row r="32" spans="4:7" ht="15">
      <c r="D32" s="14" t="s">
        <v>19</v>
      </c>
      <c r="E32" s="14"/>
      <c r="F32" s="14"/>
      <c r="G32" s="14"/>
    </row>
    <row r="35" spans="2:9" ht="21">
      <c r="B35" s="16" t="s">
        <v>20</v>
      </c>
      <c r="C35" s="16"/>
      <c r="D35" s="16"/>
      <c r="E35" s="16"/>
      <c r="F35" s="16" t="s">
        <v>21</v>
      </c>
      <c r="G35" s="16"/>
      <c r="H35" s="16"/>
      <c r="I35" s="16"/>
    </row>
    <row r="37" spans="2:9" ht="21">
      <c r="B37" s="16" t="s">
        <v>22</v>
      </c>
      <c r="C37" s="16"/>
      <c r="D37" s="16"/>
      <c r="E37" s="16"/>
      <c r="F37" s="16" t="s">
        <v>23</v>
      </c>
      <c r="G37" s="16"/>
      <c r="H37" s="16"/>
      <c r="I37" s="16"/>
    </row>
    <row r="39" ht="18">
      <c r="B39" t="s">
        <v>24</v>
      </c>
    </row>
  </sheetData>
  <sheetProtection/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rruff</dc:creator>
  <cp:keywords/>
  <dc:description/>
  <cp:lastModifiedBy>rruff</cp:lastModifiedBy>
  <cp:lastPrinted>2012-05-22T20:03:30Z</cp:lastPrinted>
  <dcterms:created xsi:type="dcterms:W3CDTF">2012-05-22T19:42:27Z</dcterms:created>
  <dcterms:modified xsi:type="dcterms:W3CDTF">2012-05-29T14:12:01Z</dcterms:modified>
  <cp:category/>
  <cp:version/>
  <cp:contentType/>
  <cp:contentStatus/>
</cp:coreProperties>
</file>