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0" windowWidth="16005" windowHeight="100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<sst xmlns="http://schemas.openxmlformats.org/spreadsheetml/2006/main" count="110" uniqueCount="82">
  <si>
    <t>#1</t>
  </si>
  <si>
    <t>#2</t>
  </si>
  <si>
    <t>#3</t>
  </si>
  <si>
    <t>#4</t>
  </si>
  <si>
    <t>#5</t>
  </si>
  <si>
    <t>#6</t>
  </si>
  <si>
    <t>#7</t>
  </si>
  <si>
    <t>#8</t>
  </si>
  <si>
    <t>#10</t>
  </si>
  <si>
    <t>#11</t>
  </si>
  <si>
    <t>#12</t>
  </si>
  <si>
    <t>#13</t>
  </si>
  <si>
    <t>#14</t>
  </si>
  <si>
    <t>#15</t>
  </si>
  <si>
    <t>Ox</t>
  </si>
  <si>
    <t>Wt</t>
  </si>
  <si>
    <t>Percents</t>
  </si>
  <si>
    <t>Average</t>
  </si>
  <si>
    <t>Standard</t>
  </si>
  <si>
    <t>Dev</t>
  </si>
  <si>
    <t>SiO2</t>
  </si>
  <si>
    <t>P2O5</t>
  </si>
  <si>
    <t>TiO2</t>
  </si>
  <si>
    <t>MnO</t>
  </si>
  <si>
    <t>FeO</t>
  </si>
  <si>
    <t>SrO</t>
  </si>
  <si>
    <t>SO3</t>
  </si>
  <si>
    <t>BaO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</si>
  <si>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</si>
  <si>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</si>
  <si>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</si>
  <si>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</si>
  <si>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</si>
  <si>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</si>
  <si>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</si>
  <si>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</si>
  <si>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</si>
  <si>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Si</t>
  </si>
  <si>
    <t>P</t>
  </si>
  <si>
    <t>Ti</t>
  </si>
  <si>
    <t>Mn</t>
  </si>
  <si>
    <t>Fe</t>
  </si>
  <si>
    <t>Sr</t>
  </si>
  <si>
    <t>S</t>
  </si>
  <si>
    <t>Ba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</si>
  <si>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</si>
  <si>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</si>
  <si>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</si>
  <si>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</si>
  <si>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</si>
  <si>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</si>
  <si>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</si>
  <si>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</si>
  <si>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</si>
  <si>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</si>
  <si>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diopside</t>
  </si>
  <si>
    <t>La</t>
  </si>
  <si>
    <t>srcarb-s</t>
  </si>
  <si>
    <t>PET</t>
  </si>
  <si>
    <t>apatite-s</t>
  </si>
  <si>
    <t>rutile1</t>
  </si>
  <si>
    <t>rhod-791</t>
  </si>
  <si>
    <t>barite2</t>
  </si>
  <si>
    <t>LIF</t>
  </si>
  <si>
    <t>fayalite</t>
  </si>
  <si>
    <t>Si P Ti Mn Fe Ba Sr &lt;S</t>
  </si>
  <si>
    <r>
      <t>Ba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TiMn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O(Si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,SO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)(O,OH,Cl)</t>
    </r>
  </si>
  <si>
    <t>Fe3</t>
  </si>
  <si>
    <t>Fe2</t>
  </si>
  <si>
    <t>O in group</t>
  </si>
  <si>
    <t>OH</t>
  </si>
  <si>
    <r>
      <t>(Ba</t>
    </r>
    <r>
      <rPr>
        <vertAlign val="subscript"/>
        <sz val="14"/>
        <rFont val="Times New Roman"/>
        <family val="1"/>
      </rPr>
      <t>1.82</t>
    </r>
    <r>
      <rPr>
        <sz val="14"/>
        <rFont val="Times New Roman"/>
        <family val="1"/>
      </rPr>
      <t>Sr</t>
    </r>
    <r>
      <rPr>
        <vertAlign val="subscript"/>
        <sz val="14"/>
        <rFont val="Times New Roman"/>
        <family val="1"/>
      </rPr>
      <t>0.18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(Ti</t>
    </r>
    <r>
      <rPr>
        <vertAlign val="subscript"/>
        <sz val="14"/>
        <rFont val="Times New Roman"/>
        <family val="1"/>
      </rPr>
      <t>0.78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0.22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(Mn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1.62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O(Si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  <r>
      <rPr>
        <sz val="14"/>
        <rFont val="Times New Roman"/>
        <family val="1"/>
      </rPr>
      <t>)((P</t>
    </r>
    <r>
      <rPr>
        <vertAlign val="subscript"/>
        <sz val="14"/>
        <rFont val="Times New Roman"/>
        <family val="1"/>
      </rPr>
      <t>0.59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0.41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)((OH)</t>
    </r>
    <r>
      <rPr>
        <vertAlign val="subscript"/>
        <sz val="14"/>
        <rFont val="Times New Roman"/>
        <family val="1"/>
      </rPr>
      <t>0.81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0.19</t>
    </r>
    <r>
      <rPr>
        <sz val="14"/>
        <rFont val="Times New Roman"/>
        <family val="1"/>
      </rPr>
      <t>)</t>
    </r>
  </si>
  <si>
    <t>WDS scan</t>
  </si>
  <si>
    <t>average</t>
  </si>
  <si>
    <t>stdev</t>
  </si>
  <si>
    <t>in formula</t>
  </si>
  <si>
    <t>(+) charges</t>
  </si>
  <si>
    <t>ideal</t>
  </si>
  <si>
    <t>measured</t>
  </si>
  <si>
    <t>anions</t>
  </si>
  <si>
    <t>(-) charges</t>
  </si>
  <si>
    <t>yoshimuraite R050266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</si>
</sst>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  <font>
      <sz val="10"/>
      <color indexed="12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Alignment="1">
      <alignment/>
    </xf>
    <xf numFmtId="0" fontId="1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workbookViewId="0" topLeftCell="A1">
      <selection activeCell="F7" sqref="F7"/>
    </sheetView>
  </sheetViews>
  <sheetFormatPr defaultColWidth="9.00390625" defaultRowHeight="13.5"/>
  <cols>
    <col min="1" max="15" width="5.25390625" style="1" customWidth="1"/>
    <col min="16" max="16" width="3.75390625" style="1" customWidth="1"/>
    <col min="17" max="17" width="5.50390625" style="1" customWidth="1"/>
    <col min="18" max="16384" width="5.25390625" style="1" customWidth="1"/>
  </cols>
  <sheetData>
    <row r="1" spans="2:22" ht="15.75">
      <c r="B1" s="10" t="s">
        <v>81</v>
      </c>
      <c r="C1" s="10"/>
      <c r="D1" s="10"/>
      <c r="R1" s="8" t="s">
        <v>72</v>
      </c>
      <c r="S1" s="8"/>
      <c r="T1" s="9" t="s">
        <v>65</v>
      </c>
      <c r="U1" s="8"/>
      <c r="V1" s="8"/>
    </row>
    <row r="2" spans="2:15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</row>
    <row r="3" spans="1:18" ht="12.7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Q3" s="1" t="s">
        <v>73</v>
      </c>
      <c r="R3" s="1" t="s">
        <v>74</v>
      </c>
    </row>
    <row r="4" spans="1:25" ht="12.75">
      <c r="A4" s="1" t="s">
        <v>20</v>
      </c>
      <c r="B4" s="2">
        <v>15.51</v>
      </c>
      <c r="C4" s="2">
        <v>15.56</v>
      </c>
      <c r="D4" s="2">
        <v>14.93</v>
      </c>
      <c r="E4" s="2">
        <v>15.78</v>
      </c>
      <c r="F4" s="2">
        <v>15.69</v>
      </c>
      <c r="G4" s="2">
        <v>15.91</v>
      </c>
      <c r="H4" s="2">
        <v>15.84</v>
      </c>
      <c r="I4" s="2">
        <v>15.95</v>
      </c>
      <c r="J4" s="2">
        <v>15.78</v>
      </c>
      <c r="K4" s="2">
        <v>15.7</v>
      </c>
      <c r="L4" s="2">
        <v>15.79</v>
      </c>
      <c r="M4" s="2">
        <v>15.7</v>
      </c>
      <c r="N4" s="2">
        <v>15.67</v>
      </c>
      <c r="O4" s="2">
        <v>15.67</v>
      </c>
      <c r="P4" s="2"/>
      <c r="Q4" s="2">
        <f aca="true" t="shared" si="0" ref="Q4:Q12">AVERAGE(B4:O4)</f>
        <v>15.677142857142853</v>
      </c>
      <c r="R4" s="2">
        <f aca="true" t="shared" si="1" ref="R4:R12">STDEV(B4:O4)</f>
        <v>0.24655873294467878</v>
      </c>
      <c r="S4" s="2"/>
      <c r="T4" s="2"/>
      <c r="U4" s="2"/>
      <c r="V4" s="2"/>
      <c r="W4" s="2"/>
      <c r="X4" s="2"/>
      <c r="Y4" s="2"/>
    </row>
    <row r="5" spans="1:25" ht="12.75">
      <c r="A5" s="1" t="s">
        <v>21</v>
      </c>
      <c r="B5" s="2">
        <v>4.5</v>
      </c>
      <c r="C5" s="2">
        <v>4.29</v>
      </c>
      <c r="D5" s="2">
        <v>4.72</v>
      </c>
      <c r="E5" s="2">
        <v>4.37</v>
      </c>
      <c r="F5" s="2">
        <v>4.52</v>
      </c>
      <c r="G5" s="2">
        <v>4.65</v>
      </c>
      <c r="H5" s="2">
        <v>4.68</v>
      </c>
      <c r="I5" s="2">
        <v>4.72</v>
      </c>
      <c r="J5" s="2">
        <v>4.67</v>
      </c>
      <c r="K5" s="2">
        <v>4.28</v>
      </c>
      <c r="L5" s="2">
        <v>4.6</v>
      </c>
      <c r="M5" s="2">
        <v>4.58</v>
      </c>
      <c r="N5" s="2">
        <v>4.53</v>
      </c>
      <c r="O5" s="2">
        <v>4.46</v>
      </c>
      <c r="P5" s="2"/>
      <c r="Q5" s="2">
        <f t="shared" si="0"/>
        <v>4.5407142857142855</v>
      </c>
      <c r="R5" s="2">
        <f t="shared" si="1"/>
        <v>0.14834804635429327</v>
      </c>
      <c r="S5" s="2"/>
      <c r="T5" s="2"/>
      <c r="U5" s="2"/>
      <c r="V5" s="2"/>
      <c r="W5" s="2"/>
      <c r="X5" s="2"/>
      <c r="Y5" s="2"/>
    </row>
    <row r="6" spans="1:25" ht="12.75">
      <c r="A6" s="1" t="s">
        <v>22</v>
      </c>
      <c r="B6" s="2">
        <v>7.82</v>
      </c>
      <c r="C6" s="2">
        <v>7.5</v>
      </c>
      <c r="D6" s="2">
        <v>7.77</v>
      </c>
      <c r="E6" s="2">
        <v>7.75</v>
      </c>
      <c r="F6" s="2">
        <v>7.69</v>
      </c>
      <c r="G6" s="2">
        <v>7.92</v>
      </c>
      <c r="H6" s="2">
        <v>7.8</v>
      </c>
      <c r="I6" s="2">
        <v>7.74</v>
      </c>
      <c r="J6" s="2">
        <v>7.82</v>
      </c>
      <c r="K6" s="2">
        <v>7.65</v>
      </c>
      <c r="L6" s="2">
        <v>7.94</v>
      </c>
      <c r="M6" s="2">
        <v>7.78</v>
      </c>
      <c r="N6" s="2">
        <v>7.82</v>
      </c>
      <c r="O6" s="2">
        <v>7.86</v>
      </c>
      <c r="P6" s="2"/>
      <c r="Q6" s="2">
        <f t="shared" si="0"/>
        <v>7.775714285714286</v>
      </c>
      <c r="R6" s="2">
        <f t="shared" si="1"/>
        <v>0.11181814120845449</v>
      </c>
      <c r="S6" s="2"/>
      <c r="T6" s="2"/>
      <c r="U6" s="2"/>
      <c r="V6" s="2"/>
      <c r="W6" s="2"/>
      <c r="X6" s="2"/>
      <c r="Y6" s="2"/>
    </row>
    <row r="7" spans="1:25" ht="12.75">
      <c r="A7" s="1" t="s">
        <v>23</v>
      </c>
      <c r="B7" s="2">
        <v>14.66</v>
      </c>
      <c r="C7" s="2">
        <v>14.62</v>
      </c>
      <c r="D7" s="2">
        <v>14.71</v>
      </c>
      <c r="E7" s="2">
        <v>14.76</v>
      </c>
      <c r="F7" s="2">
        <v>14.83</v>
      </c>
      <c r="G7" s="2">
        <v>15.04</v>
      </c>
      <c r="H7" s="2">
        <v>14.62</v>
      </c>
      <c r="I7" s="2">
        <v>14.58</v>
      </c>
      <c r="J7" s="2">
        <v>14.69</v>
      </c>
      <c r="K7" s="2">
        <v>14.57</v>
      </c>
      <c r="L7" s="2">
        <v>14.73</v>
      </c>
      <c r="M7" s="2">
        <v>14.68</v>
      </c>
      <c r="N7" s="2">
        <v>14.8</v>
      </c>
      <c r="O7" s="2">
        <v>15.02</v>
      </c>
      <c r="P7" s="2"/>
      <c r="Q7" s="2">
        <f t="shared" si="0"/>
        <v>14.736428571428574</v>
      </c>
      <c r="R7" s="2">
        <f t="shared" si="1"/>
        <v>0.14600353751519268</v>
      </c>
      <c r="S7" s="2"/>
      <c r="T7" s="2"/>
      <c r="U7" s="2"/>
      <c r="V7" s="2"/>
      <c r="W7" s="2"/>
      <c r="X7" s="2"/>
      <c r="Y7" s="2"/>
    </row>
    <row r="8" spans="1:25" ht="12.75">
      <c r="A8" s="1" t="s">
        <v>24</v>
      </c>
      <c r="B8" s="2">
        <v>5.45</v>
      </c>
      <c r="C8" s="2">
        <v>5.6</v>
      </c>
      <c r="D8" s="2">
        <v>5.58</v>
      </c>
      <c r="E8" s="2">
        <v>5.47</v>
      </c>
      <c r="F8" s="2">
        <v>5.44</v>
      </c>
      <c r="G8" s="2">
        <v>5.4</v>
      </c>
      <c r="H8" s="2">
        <v>5.61</v>
      </c>
      <c r="I8" s="2">
        <v>5.62</v>
      </c>
      <c r="J8" s="2">
        <v>5.51</v>
      </c>
      <c r="K8" s="2">
        <v>5.59</v>
      </c>
      <c r="L8" s="2">
        <v>5.39</v>
      </c>
      <c r="M8" s="2">
        <v>5.72</v>
      </c>
      <c r="N8" s="2">
        <v>5.58</v>
      </c>
      <c r="O8" s="2">
        <v>5.5</v>
      </c>
      <c r="P8" s="2"/>
      <c r="Q8" s="2">
        <f t="shared" si="0"/>
        <v>5.532857142857142</v>
      </c>
      <c r="R8" s="2">
        <f t="shared" si="1"/>
        <v>0.09603113048372623</v>
      </c>
      <c r="S8" s="2"/>
      <c r="T8" s="2"/>
      <c r="U8" s="2"/>
      <c r="V8" s="2"/>
      <c r="W8" s="2"/>
      <c r="X8" s="2"/>
      <c r="Y8" s="2"/>
    </row>
    <row r="9" spans="1:25" ht="12.75">
      <c r="A9" s="1" t="s">
        <v>25</v>
      </c>
      <c r="B9" s="2">
        <v>2.56</v>
      </c>
      <c r="C9" s="2">
        <v>2.61</v>
      </c>
      <c r="D9" s="2">
        <v>2.68</v>
      </c>
      <c r="E9" s="2">
        <v>2.67</v>
      </c>
      <c r="F9" s="2">
        <v>2.49</v>
      </c>
      <c r="G9" s="2">
        <v>2.53</v>
      </c>
      <c r="H9" s="2">
        <v>2.47</v>
      </c>
      <c r="I9" s="2">
        <v>2.52</v>
      </c>
      <c r="J9" s="2">
        <v>2.45</v>
      </c>
      <c r="K9" s="2">
        <v>2.55</v>
      </c>
      <c r="L9" s="2">
        <v>2.59</v>
      </c>
      <c r="M9" s="2">
        <v>2.62</v>
      </c>
      <c r="N9" s="2">
        <v>2.62</v>
      </c>
      <c r="O9" s="2">
        <v>2.68</v>
      </c>
      <c r="P9" s="2"/>
      <c r="Q9" s="2">
        <f t="shared" si="0"/>
        <v>2.5742857142857143</v>
      </c>
      <c r="R9" s="2">
        <f t="shared" si="1"/>
        <v>0.07663241789561996</v>
      </c>
      <c r="S9" s="2"/>
      <c r="T9" s="2"/>
      <c r="U9" s="2"/>
      <c r="V9" s="2"/>
      <c r="W9" s="2"/>
      <c r="X9" s="2"/>
      <c r="Y9" s="2"/>
    </row>
    <row r="10" spans="1:25" ht="12.75">
      <c r="A10" s="1" t="s">
        <v>26</v>
      </c>
      <c r="B10" s="2">
        <v>3.42</v>
      </c>
      <c r="C10" s="2">
        <v>3.51</v>
      </c>
      <c r="D10" s="2">
        <v>3.5</v>
      </c>
      <c r="E10" s="2">
        <v>3.62</v>
      </c>
      <c r="F10" s="2">
        <v>3.56</v>
      </c>
      <c r="G10" s="2">
        <v>3.28</v>
      </c>
      <c r="H10" s="2">
        <v>3.78</v>
      </c>
      <c r="I10" s="2">
        <v>3.48</v>
      </c>
      <c r="J10" s="2">
        <v>3.36</v>
      </c>
      <c r="K10" s="2">
        <v>3.5</v>
      </c>
      <c r="L10" s="2">
        <v>3.52</v>
      </c>
      <c r="M10" s="2">
        <v>3.6</v>
      </c>
      <c r="N10" s="2">
        <v>3.56</v>
      </c>
      <c r="O10" s="2">
        <v>3.47</v>
      </c>
      <c r="P10" s="2"/>
      <c r="Q10" s="2">
        <f t="shared" si="0"/>
        <v>3.511428571428572</v>
      </c>
      <c r="R10" s="2">
        <f t="shared" si="1"/>
        <v>0.11908995584182323</v>
      </c>
      <c r="S10" s="2"/>
      <c r="T10" s="2"/>
      <c r="U10" s="2"/>
      <c r="V10" s="2"/>
      <c r="W10" s="2"/>
      <c r="X10" s="2"/>
      <c r="Y10" s="2"/>
    </row>
    <row r="11" spans="1:25" ht="12.75">
      <c r="A11" s="1" t="s">
        <v>27</v>
      </c>
      <c r="B11" s="2">
        <v>37.96</v>
      </c>
      <c r="C11" s="2">
        <v>37.88</v>
      </c>
      <c r="D11" s="2">
        <v>37.98</v>
      </c>
      <c r="E11" s="2">
        <v>38.13</v>
      </c>
      <c r="F11" s="2">
        <v>38</v>
      </c>
      <c r="G11" s="2">
        <v>37.9</v>
      </c>
      <c r="H11" s="2">
        <v>38.01</v>
      </c>
      <c r="I11" s="2">
        <v>38.48</v>
      </c>
      <c r="J11" s="2">
        <v>38.22</v>
      </c>
      <c r="K11" s="2">
        <v>37.85</v>
      </c>
      <c r="L11" s="2">
        <v>38.23</v>
      </c>
      <c r="M11" s="2">
        <v>38.27</v>
      </c>
      <c r="N11" s="2">
        <v>38.18</v>
      </c>
      <c r="O11" s="2">
        <v>38.14</v>
      </c>
      <c r="P11" s="2"/>
      <c r="Q11" s="2">
        <f t="shared" si="0"/>
        <v>38.08785714285715</v>
      </c>
      <c r="R11" s="2">
        <f t="shared" si="1"/>
        <v>0.17854878977163385</v>
      </c>
      <c r="S11" s="2"/>
      <c r="T11" s="2"/>
      <c r="U11" s="2"/>
      <c r="V11" s="2"/>
      <c r="W11" s="2"/>
      <c r="X11" s="2"/>
      <c r="Y11" s="2"/>
    </row>
    <row r="12" spans="1:25" ht="12.75">
      <c r="A12" s="1" t="s">
        <v>28</v>
      </c>
      <c r="B12" s="2">
        <v>91.88</v>
      </c>
      <c r="C12" s="2">
        <v>91.57</v>
      </c>
      <c r="D12" s="2">
        <v>91.87</v>
      </c>
      <c r="E12" s="2">
        <v>92.55</v>
      </c>
      <c r="F12" s="2">
        <v>92.21</v>
      </c>
      <c r="G12" s="2">
        <v>92.63</v>
      </c>
      <c r="H12" s="2">
        <v>92.82</v>
      </c>
      <c r="I12" s="2">
        <v>93.09</v>
      </c>
      <c r="J12" s="2">
        <v>92.5</v>
      </c>
      <c r="K12" s="2">
        <v>91.68</v>
      </c>
      <c r="L12" s="2">
        <v>92.8</v>
      </c>
      <c r="M12" s="2">
        <v>92.95</v>
      </c>
      <c r="N12" s="2">
        <v>92.77</v>
      </c>
      <c r="O12" s="2">
        <v>92.8</v>
      </c>
      <c r="P12" s="2"/>
      <c r="Q12" s="2">
        <f t="shared" si="0"/>
        <v>92.43714285714285</v>
      </c>
      <c r="R12" s="2">
        <f t="shared" si="1"/>
        <v>0.5017420203090701</v>
      </c>
      <c r="S12" s="2"/>
      <c r="T12" s="2"/>
      <c r="U12" s="2"/>
      <c r="V12" s="2"/>
      <c r="W12" s="2"/>
      <c r="X12" s="2"/>
      <c r="Y12" s="2"/>
    </row>
    <row r="13" spans="2:25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2.75">
      <c r="A14" s="1" t="s">
        <v>29</v>
      </c>
      <c r="B14" s="2" t="s">
        <v>30</v>
      </c>
      <c r="C14" s="2" t="s">
        <v>31</v>
      </c>
      <c r="D14" s="2" t="s">
        <v>32</v>
      </c>
      <c r="E14" s="2">
        <v>12.5</v>
      </c>
      <c r="F14" s="2" t="s">
        <v>33</v>
      </c>
      <c r="G14" s="2" t="s">
        <v>34</v>
      </c>
      <c r="H14" s="2" t="s">
        <v>29</v>
      </c>
      <c r="I14" s="2" t="s">
        <v>35</v>
      </c>
      <c r="J14" s="2" t="s">
        <v>19</v>
      </c>
      <c r="K14" s="2" t="s">
        <v>36</v>
      </c>
      <c r="L14" s="2" t="s">
        <v>29</v>
      </c>
      <c r="M14" s="2" t="s">
        <v>35</v>
      </c>
      <c r="N14" s="2"/>
      <c r="O14" s="2"/>
      <c r="P14" s="2"/>
      <c r="Q14" s="1" t="s">
        <v>73</v>
      </c>
      <c r="R14" s="1" t="s">
        <v>74</v>
      </c>
      <c r="S14" s="2" t="s">
        <v>75</v>
      </c>
      <c r="T14" s="2"/>
      <c r="U14" s="2" t="s">
        <v>76</v>
      </c>
      <c r="V14" s="2"/>
      <c r="W14" s="2"/>
      <c r="X14" s="2"/>
      <c r="Y14" s="2"/>
    </row>
    <row r="15" spans="1:25" ht="12.75">
      <c r="A15" s="1" t="s">
        <v>37</v>
      </c>
      <c r="B15" s="2">
        <v>2.077</v>
      </c>
      <c r="C15" s="2">
        <v>2.095</v>
      </c>
      <c r="D15" s="2">
        <v>2.008</v>
      </c>
      <c r="E15" s="2">
        <v>2.094</v>
      </c>
      <c r="F15" s="2">
        <v>2.087</v>
      </c>
      <c r="G15" s="2">
        <v>2.104</v>
      </c>
      <c r="H15" s="2">
        <v>2.079</v>
      </c>
      <c r="I15" s="2">
        <v>2.1</v>
      </c>
      <c r="J15" s="2">
        <v>2.093</v>
      </c>
      <c r="K15" s="2">
        <v>2.106</v>
      </c>
      <c r="L15" s="2">
        <v>2.085</v>
      </c>
      <c r="M15" s="2">
        <v>2.073</v>
      </c>
      <c r="N15" s="2">
        <v>2.075</v>
      </c>
      <c r="O15" s="2">
        <v>2.078</v>
      </c>
      <c r="P15" s="2"/>
      <c r="Q15" s="2">
        <f>AVERAGE(B15:O15)</f>
        <v>2.0824285714285717</v>
      </c>
      <c r="R15" s="2">
        <f>STDEV(B15:O15)</f>
        <v>0.024027914169565723</v>
      </c>
      <c r="S15" s="4">
        <v>2</v>
      </c>
      <c r="T15" s="2">
        <v>4</v>
      </c>
      <c r="U15" s="2">
        <f>S15*T15</f>
        <v>8</v>
      </c>
      <c r="V15" s="2"/>
      <c r="W15" s="2"/>
      <c r="X15" s="2"/>
      <c r="Y15" s="2"/>
    </row>
    <row r="16" spans="1:25" ht="12.75">
      <c r="A16" s="1" t="s">
        <v>39</v>
      </c>
      <c r="B16" s="2">
        <v>0.788</v>
      </c>
      <c r="C16" s="2">
        <v>0.76</v>
      </c>
      <c r="D16" s="2">
        <v>0.785</v>
      </c>
      <c r="E16" s="2">
        <v>0.773</v>
      </c>
      <c r="F16" s="2">
        <v>0.769</v>
      </c>
      <c r="G16" s="2">
        <v>0.788</v>
      </c>
      <c r="H16" s="2">
        <v>0.771</v>
      </c>
      <c r="I16" s="2">
        <v>0.766</v>
      </c>
      <c r="J16" s="2">
        <v>0.781</v>
      </c>
      <c r="K16" s="2">
        <v>0.772</v>
      </c>
      <c r="L16" s="2">
        <v>0.789</v>
      </c>
      <c r="M16" s="2">
        <v>0.773</v>
      </c>
      <c r="N16" s="2">
        <v>0.779</v>
      </c>
      <c r="O16" s="2">
        <v>0.785</v>
      </c>
      <c r="P16" s="2"/>
      <c r="Q16" s="2">
        <f aca="true" t="shared" si="2" ref="Q16:Q24">AVERAGE(B16:O16)</f>
        <v>0.7770714285714285</v>
      </c>
      <c r="R16" s="2">
        <f aca="true" t="shared" si="3" ref="R16:R24">STDEV(B16:O16)</f>
        <v>0.009202543843251315</v>
      </c>
      <c r="S16" s="4">
        <v>0.78</v>
      </c>
      <c r="T16" s="2">
        <v>4</v>
      </c>
      <c r="U16" s="2">
        <f aca="true" t="shared" si="4" ref="U16:U23">S16*T16</f>
        <v>3.12</v>
      </c>
      <c r="V16" s="2"/>
      <c r="W16" s="2"/>
      <c r="X16" s="2"/>
      <c r="Y16" s="2"/>
    </row>
    <row r="17" spans="1:25" ht="12.75">
      <c r="A17" s="1" t="s">
        <v>67</v>
      </c>
      <c r="B17" s="2">
        <v>0.21199999999999997</v>
      </c>
      <c r="C17" s="2">
        <v>0.24</v>
      </c>
      <c r="D17" s="2">
        <v>0.215</v>
      </c>
      <c r="E17" s="2">
        <v>0.22699999999999998</v>
      </c>
      <c r="F17" s="2">
        <v>0.23099999999999998</v>
      </c>
      <c r="G17" s="2">
        <v>0.21199999999999997</v>
      </c>
      <c r="H17" s="2">
        <v>0.22899999999999998</v>
      </c>
      <c r="I17" s="2">
        <v>0.23399999999999999</v>
      </c>
      <c r="J17" s="2">
        <v>0.21899999999999997</v>
      </c>
      <c r="K17" s="2">
        <v>0.22799999999999998</v>
      </c>
      <c r="L17" s="2">
        <v>0.21099999999999997</v>
      </c>
      <c r="M17" s="2">
        <v>0.22699999999999998</v>
      </c>
      <c r="N17" s="2">
        <v>0.22099999999999997</v>
      </c>
      <c r="O17" s="2">
        <v>0.215</v>
      </c>
      <c r="P17" s="2"/>
      <c r="Q17" s="2">
        <f t="shared" si="2"/>
        <v>0.2229285714285714</v>
      </c>
      <c r="R17" s="2">
        <f t="shared" si="3"/>
        <v>0.009202543843243427</v>
      </c>
      <c r="S17" s="4">
        <v>0.22</v>
      </c>
      <c r="T17" s="2">
        <v>3</v>
      </c>
      <c r="U17" s="2">
        <f t="shared" si="4"/>
        <v>0.66</v>
      </c>
      <c r="V17" s="2"/>
      <c r="W17" s="2"/>
      <c r="X17" s="2"/>
      <c r="Y17" s="2"/>
    </row>
    <row r="18" spans="1:25" ht="12.75">
      <c r="A18" s="1" t="s">
        <v>40</v>
      </c>
      <c r="B18" s="2">
        <v>1.663</v>
      </c>
      <c r="C18" s="2">
        <v>1.668</v>
      </c>
      <c r="D18" s="2">
        <v>1.675</v>
      </c>
      <c r="E18" s="2">
        <v>1.659</v>
      </c>
      <c r="F18" s="2">
        <v>1.671</v>
      </c>
      <c r="G18" s="2">
        <v>1.685</v>
      </c>
      <c r="H18" s="2">
        <v>1.625</v>
      </c>
      <c r="I18" s="2">
        <v>1.626</v>
      </c>
      <c r="J18" s="2">
        <v>1.651</v>
      </c>
      <c r="K18" s="2">
        <v>1.655</v>
      </c>
      <c r="L18" s="2">
        <v>1.648</v>
      </c>
      <c r="M18" s="2">
        <v>1.642</v>
      </c>
      <c r="N18" s="2">
        <v>1.66</v>
      </c>
      <c r="O18" s="2">
        <v>1.687</v>
      </c>
      <c r="P18" s="2"/>
      <c r="Q18" s="2">
        <f t="shared" si="2"/>
        <v>1.6582142857142856</v>
      </c>
      <c r="R18" s="2">
        <f t="shared" si="3"/>
        <v>0.01898249627512501</v>
      </c>
      <c r="S18" s="4">
        <v>1.62</v>
      </c>
      <c r="T18" s="2">
        <v>2</v>
      </c>
      <c r="U18" s="2">
        <f t="shared" si="4"/>
        <v>3.24</v>
      </c>
      <c r="V18" s="2"/>
      <c r="W18" s="2"/>
      <c r="X18" s="2"/>
      <c r="Y18" s="2"/>
    </row>
    <row r="19" spans="1:25" ht="12.75">
      <c r="A19" s="1" t="s">
        <v>68</v>
      </c>
      <c r="B19" s="2">
        <v>0.398</v>
      </c>
      <c r="C19" s="2">
        <v>0.391</v>
      </c>
      <c r="D19" s="2">
        <v>0.41200000000000003</v>
      </c>
      <c r="E19" s="2">
        <v>0.38</v>
      </c>
      <c r="F19" s="2">
        <v>0.374</v>
      </c>
      <c r="G19" s="2">
        <v>0.385</v>
      </c>
      <c r="H19" s="2">
        <v>0.387</v>
      </c>
      <c r="I19" s="2">
        <v>0.385</v>
      </c>
      <c r="J19" s="2">
        <v>0.393</v>
      </c>
      <c r="K19" s="2">
        <v>0.399</v>
      </c>
      <c r="L19" s="2">
        <v>0.385</v>
      </c>
      <c r="M19" s="2">
        <v>0.405</v>
      </c>
      <c r="N19" s="2">
        <v>0.396</v>
      </c>
      <c r="O19" s="2">
        <v>0.396</v>
      </c>
      <c r="P19" s="2"/>
      <c r="Q19" s="2">
        <f t="shared" si="2"/>
        <v>0.39185714285714285</v>
      </c>
      <c r="R19" s="2">
        <f t="shared" si="3"/>
        <v>0.010106031275029747</v>
      </c>
      <c r="S19" s="4">
        <v>0.38</v>
      </c>
      <c r="T19" s="2">
        <v>2</v>
      </c>
      <c r="U19" s="2">
        <f t="shared" si="4"/>
        <v>0.76</v>
      </c>
      <c r="V19" s="2"/>
      <c r="W19" s="2"/>
      <c r="X19" s="2"/>
      <c r="Y19" s="2"/>
    </row>
    <row r="20" spans="1:25" ht="12.75">
      <c r="A20" s="1" t="s">
        <v>38</v>
      </c>
      <c r="B20" s="2">
        <v>0.51</v>
      </c>
      <c r="C20" s="2">
        <v>0.489</v>
      </c>
      <c r="D20" s="2">
        <v>0.537</v>
      </c>
      <c r="E20" s="2">
        <v>0.491</v>
      </c>
      <c r="F20" s="2">
        <v>0.509</v>
      </c>
      <c r="G20" s="2">
        <v>0.52</v>
      </c>
      <c r="H20" s="2">
        <v>0.52</v>
      </c>
      <c r="I20" s="2">
        <v>0.526</v>
      </c>
      <c r="J20" s="2">
        <v>0.525</v>
      </c>
      <c r="K20" s="2">
        <v>0.486</v>
      </c>
      <c r="L20" s="2">
        <v>0.514</v>
      </c>
      <c r="M20" s="2">
        <v>0.512</v>
      </c>
      <c r="N20" s="2">
        <v>0.508</v>
      </c>
      <c r="O20" s="2">
        <v>0.501</v>
      </c>
      <c r="P20" s="2"/>
      <c r="Q20" s="2">
        <f t="shared" si="2"/>
        <v>0.5105714285714287</v>
      </c>
      <c r="R20" s="2">
        <f t="shared" si="3"/>
        <v>0.014908512208253524</v>
      </c>
      <c r="S20" s="4">
        <v>0.59</v>
      </c>
      <c r="T20" s="2">
        <v>5</v>
      </c>
      <c r="U20" s="2">
        <f t="shared" si="4"/>
        <v>2.9499999999999997</v>
      </c>
      <c r="V20" s="2"/>
      <c r="W20" s="2"/>
      <c r="X20" s="2"/>
      <c r="Y20" s="2"/>
    </row>
    <row r="21" spans="1:25" ht="12.75">
      <c r="A21" s="1" t="s">
        <v>43</v>
      </c>
      <c r="B21" s="2">
        <v>0.344</v>
      </c>
      <c r="C21" s="2">
        <v>0.355</v>
      </c>
      <c r="D21" s="2">
        <v>0.353</v>
      </c>
      <c r="E21" s="2">
        <v>0.361</v>
      </c>
      <c r="F21" s="2">
        <v>0.355</v>
      </c>
      <c r="G21" s="2">
        <v>0.325</v>
      </c>
      <c r="H21" s="2">
        <v>0.373</v>
      </c>
      <c r="I21" s="2">
        <v>0.343</v>
      </c>
      <c r="J21" s="2">
        <v>0.335</v>
      </c>
      <c r="K21" s="2">
        <v>0.352</v>
      </c>
      <c r="L21" s="2">
        <v>0.349</v>
      </c>
      <c r="M21" s="2">
        <v>0.357</v>
      </c>
      <c r="N21" s="2">
        <v>0.354</v>
      </c>
      <c r="O21" s="2">
        <v>0.345</v>
      </c>
      <c r="P21" s="2"/>
      <c r="Q21" s="2">
        <f t="shared" si="2"/>
        <v>0.35007142857142853</v>
      </c>
      <c r="R21" s="2">
        <f t="shared" si="3"/>
        <v>0.011565627361441557</v>
      </c>
      <c r="S21" s="4">
        <v>0.41</v>
      </c>
      <c r="T21" s="2">
        <v>6</v>
      </c>
      <c r="U21" s="2">
        <f t="shared" si="4"/>
        <v>2.46</v>
      </c>
      <c r="V21" s="2"/>
      <c r="W21" s="2"/>
      <c r="X21" s="2"/>
      <c r="Y21" s="2"/>
    </row>
    <row r="22" spans="1:25" ht="12.75">
      <c r="A22" s="1" t="s">
        <v>44</v>
      </c>
      <c r="B22" s="2">
        <v>1.992</v>
      </c>
      <c r="C22" s="2">
        <v>1.999</v>
      </c>
      <c r="D22" s="2">
        <v>2.001</v>
      </c>
      <c r="E22" s="2">
        <v>1.983</v>
      </c>
      <c r="F22" s="2">
        <v>1.981</v>
      </c>
      <c r="G22" s="2">
        <v>1.964</v>
      </c>
      <c r="H22" s="2">
        <v>1.955</v>
      </c>
      <c r="I22" s="2">
        <v>1.985</v>
      </c>
      <c r="J22" s="2">
        <v>1.987</v>
      </c>
      <c r="K22" s="2">
        <v>1.99</v>
      </c>
      <c r="L22" s="2">
        <v>1.978</v>
      </c>
      <c r="M22" s="2">
        <v>1.981</v>
      </c>
      <c r="N22" s="2">
        <v>1.981</v>
      </c>
      <c r="O22" s="2">
        <v>1.982</v>
      </c>
      <c r="P22" s="2"/>
      <c r="Q22" s="2">
        <f t="shared" si="2"/>
        <v>1.9827857142857146</v>
      </c>
      <c r="R22" s="2">
        <f t="shared" si="3"/>
        <v>0.012128660090964813</v>
      </c>
      <c r="S22" s="4">
        <v>1.82</v>
      </c>
      <c r="T22" s="2">
        <v>2</v>
      </c>
      <c r="U22" s="2">
        <f t="shared" si="4"/>
        <v>3.64</v>
      </c>
      <c r="V22" s="2"/>
      <c r="W22" s="2"/>
      <c r="X22" s="2"/>
      <c r="Y22" s="2"/>
    </row>
    <row r="23" spans="1:25" ht="12.75">
      <c r="A23" s="1" t="s">
        <v>42</v>
      </c>
      <c r="B23" s="2">
        <v>0.199</v>
      </c>
      <c r="C23" s="2">
        <v>0.204</v>
      </c>
      <c r="D23" s="2">
        <v>0.209</v>
      </c>
      <c r="E23" s="2">
        <v>0.206</v>
      </c>
      <c r="F23" s="2">
        <v>0.192</v>
      </c>
      <c r="G23" s="2">
        <v>0.194</v>
      </c>
      <c r="H23" s="2">
        <v>0.188</v>
      </c>
      <c r="I23" s="2">
        <v>0.193</v>
      </c>
      <c r="J23" s="2">
        <v>0.188</v>
      </c>
      <c r="K23" s="2">
        <v>0.198</v>
      </c>
      <c r="L23" s="2">
        <v>0.199</v>
      </c>
      <c r="M23" s="2">
        <v>0.2</v>
      </c>
      <c r="N23" s="2">
        <v>0.201</v>
      </c>
      <c r="O23" s="2">
        <v>0.206</v>
      </c>
      <c r="P23" s="2"/>
      <c r="Q23" s="2">
        <f t="shared" si="2"/>
        <v>0.19835714285714287</v>
      </c>
      <c r="R23" s="2">
        <f t="shared" si="3"/>
        <v>0.006651860848458273</v>
      </c>
      <c r="S23" s="4">
        <v>0.18</v>
      </c>
      <c r="T23" s="2">
        <v>2</v>
      </c>
      <c r="U23" s="2">
        <f t="shared" si="4"/>
        <v>0.36</v>
      </c>
      <c r="V23" s="2"/>
      <c r="W23" s="2"/>
      <c r="X23" s="2"/>
      <c r="Y23" s="2"/>
    </row>
    <row r="24" spans="1:25" ht="12.75">
      <c r="A24" s="1" t="s">
        <v>28</v>
      </c>
      <c r="B24" s="2">
        <v>8.183</v>
      </c>
      <c r="C24" s="2">
        <v>8.201</v>
      </c>
      <c r="D24" s="2">
        <v>8.196</v>
      </c>
      <c r="E24" s="2">
        <v>8.175</v>
      </c>
      <c r="F24" s="2">
        <v>8.169</v>
      </c>
      <c r="G24" s="2">
        <v>8.177</v>
      </c>
      <c r="H24" s="2">
        <v>8.126</v>
      </c>
      <c r="I24" s="2">
        <v>8.158</v>
      </c>
      <c r="J24" s="2">
        <v>8.17</v>
      </c>
      <c r="K24" s="2">
        <v>8.188</v>
      </c>
      <c r="L24" s="2">
        <v>8.157</v>
      </c>
      <c r="M24" s="2">
        <v>8.172</v>
      </c>
      <c r="N24" s="2">
        <v>8.176</v>
      </c>
      <c r="O24" s="2">
        <v>8.195</v>
      </c>
      <c r="P24" s="2"/>
      <c r="Q24" s="2">
        <f t="shared" si="2"/>
        <v>8.174499999999998</v>
      </c>
      <c r="R24" s="2">
        <f t="shared" si="3"/>
        <v>0.019286304428207834</v>
      </c>
      <c r="S24" s="2"/>
      <c r="T24" s="2"/>
      <c r="U24" s="5">
        <f>SUM(U15:U23)</f>
        <v>25.19</v>
      </c>
      <c r="V24" s="2"/>
      <c r="W24" s="2"/>
      <c r="X24" s="2"/>
      <c r="Y24" s="2"/>
    </row>
    <row r="25" spans="2:2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1" ht="23.25">
      <c r="A26" s="2"/>
      <c r="B26" s="2" t="s">
        <v>77</v>
      </c>
      <c r="C26" s="2"/>
      <c r="D26" s="2"/>
      <c r="E26" s="3" t="s">
        <v>66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23.25">
      <c r="A27" s="2"/>
      <c r="B27" s="2" t="s">
        <v>78</v>
      </c>
      <c r="C27" s="2"/>
      <c r="D27" s="2"/>
      <c r="E27" s="3" t="s">
        <v>71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21" ht="12.75">
      <c r="B29" s="2"/>
      <c r="C29" s="2"/>
      <c r="D29" s="2"/>
      <c r="E29" s="2"/>
      <c r="F29" s="2"/>
      <c r="G29" s="2"/>
      <c r="H29" s="2"/>
      <c r="I29" s="2"/>
      <c r="P29" s="1" t="s">
        <v>79</v>
      </c>
      <c r="S29" s="2" t="s">
        <v>75</v>
      </c>
      <c r="T29" s="2"/>
      <c r="U29" s="2" t="s">
        <v>80</v>
      </c>
    </row>
    <row r="30" spans="1:21" ht="12.75">
      <c r="A30" s="1" t="s">
        <v>45</v>
      </c>
      <c r="B30" s="1" t="s">
        <v>46</v>
      </c>
      <c r="C30" s="1" t="s">
        <v>47</v>
      </c>
      <c r="D30" s="1" t="s">
        <v>48</v>
      </c>
      <c r="E30" s="1" t="s">
        <v>49</v>
      </c>
      <c r="F30" s="1" t="s">
        <v>50</v>
      </c>
      <c r="G30" s="1" t="s">
        <v>51</v>
      </c>
      <c r="H30" s="1" t="s">
        <v>52</v>
      </c>
      <c r="P30" s="1" t="s">
        <v>33</v>
      </c>
      <c r="S30" s="7">
        <v>12</v>
      </c>
      <c r="T30" s="1">
        <v>2</v>
      </c>
      <c r="U30" s="1">
        <f>S30*T30</f>
        <v>24</v>
      </c>
    </row>
    <row r="31" spans="1:21" ht="12.75">
      <c r="A31" s="1" t="s">
        <v>53</v>
      </c>
      <c r="B31" s="1" t="s">
        <v>37</v>
      </c>
      <c r="C31" s="1" t="s">
        <v>54</v>
      </c>
      <c r="D31" s="1">
        <v>20</v>
      </c>
      <c r="E31" s="1">
        <v>10</v>
      </c>
      <c r="F31" s="1">
        <v>600</v>
      </c>
      <c r="G31" s="1">
        <v>-600</v>
      </c>
      <c r="H31" s="1" t="s">
        <v>55</v>
      </c>
      <c r="P31" s="1" t="s">
        <v>69</v>
      </c>
      <c r="S31" s="7">
        <f>1-S32</f>
        <v>0.18999999999999995</v>
      </c>
      <c r="T31" s="1">
        <v>2</v>
      </c>
      <c r="U31" s="1">
        <f>S31*T31</f>
        <v>0.3799999999999999</v>
      </c>
    </row>
    <row r="32" spans="1:21" ht="12.75">
      <c r="A32" s="1" t="s">
        <v>53</v>
      </c>
      <c r="B32" s="1" t="s">
        <v>42</v>
      </c>
      <c r="C32" s="1" t="s">
        <v>56</v>
      </c>
      <c r="D32" s="1">
        <v>20</v>
      </c>
      <c r="E32" s="1">
        <v>10</v>
      </c>
      <c r="F32" s="1">
        <v>600</v>
      </c>
      <c r="G32" s="1">
        <v>-600</v>
      </c>
      <c r="H32" s="1" t="s">
        <v>57</v>
      </c>
      <c r="P32" s="1" t="s">
        <v>70</v>
      </c>
      <c r="S32" s="7">
        <v>0.81</v>
      </c>
      <c r="T32" s="1">
        <v>1</v>
      </c>
      <c r="U32" s="1">
        <f>S32*T32</f>
        <v>0.81</v>
      </c>
    </row>
    <row r="33" spans="1:21" ht="12.75">
      <c r="A33" s="1" t="s">
        <v>58</v>
      </c>
      <c r="B33" s="1" t="s">
        <v>38</v>
      </c>
      <c r="C33" s="1" t="s">
        <v>54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  <c r="U33" s="6">
        <f>SUM(U30:U32)</f>
        <v>25.189999999999998</v>
      </c>
    </row>
    <row r="34" spans="1:8" ht="12.75">
      <c r="A34" s="1" t="s">
        <v>58</v>
      </c>
      <c r="B34" s="1" t="s">
        <v>39</v>
      </c>
      <c r="C34" s="1" t="s">
        <v>54</v>
      </c>
      <c r="D34" s="1">
        <v>20</v>
      </c>
      <c r="E34" s="1">
        <v>10</v>
      </c>
      <c r="F34" s="1">
        <v>0</v>
      </c>
      <c r="G34" s="1">
        <v>-500</v>
      </c>
      <c r="H34" s="1" t="s">
        <v>60</v>
      </c>
    </row>
    <row r="35" spans="1:8" ht="12.75">
      <c r="A35" s="1" t="s">
        <v>58</v>
      </c>
      <c r="B35" s="1" t="s">
        <v>40</v>
      </c>
      <c r="C35" s="1" t="s">
        <v>54</v>
      </c>
      <c r="D35" s="1">
        <v>20</v>
      </c>
      <c r="E35" s="1">
        <v>10</v>
      </c>
      <c r="F35" s="1">
        <v>500</v>
      </c>
      <c r="G35" s="1">
        <v>-500</v>
      </c>
      <c r="H35" s="1" t="s">
        <v>61</v>
      </c>
    </row>
    <row r="36" spans="1:8" ht="12.75">
      <c r="A36" s="1" t="s">
        <v>58</v>
      </c>
      <c r="B36" s="1" t="s">
        <v>43</v>
      </c>
      <c r="C36" s="1" t="s">
        <v>54</v>
      </c>
      <c r="D36" s="1">
        <v>20</v>
      </c>
      <c r="E36" s="1">
        <v>10</v>
      </c>
      <c r="F36" s="1">
        <v>500</v>
      </c>
      <c r="G36" s="1">
        <v>-500</v>
      </c>
      <c r="H36" s="1" t="s">
        <v>62</v>
      </c>
    </row>
    <row r="37" spans="1:8" ht="12.75">
      <c r="A37" s="1" t="s">
        <v>58</v>
      </c>
      <c r="B37" s="1" t="s">
        <v>44</v>
      </c>
      <c r="C37" s="1" t="s">
        <v>56</v>
      </c>
      <c r="D37" s="1">
        <v>20</v>
      </c>
      <c r="E37" s="1">
        <v>10</v>
      </c>
      <c r="F37" s="1">
        <v>500</v>
      </c>
      <c r="G37" s="1">
        <v>0</v>
      </c>
      <c r="H37" s="1" t="s">
        <v>62</v>
      </c>
    </row>
    <row r="38" spans="1:8" ht="12.75">
      <c r="A38" s="1" t="s">
        <v>63</v>
      </c>
      <c r="B38" s="1" t="s">
        <v>41</v>
      </c>
      <c r="C38" s="1" t="s">
        <v>54</v>
      </c>
      <c r="D38" s="1">
        <v>20</v>
      </c>
      <c r="E38" s="1">
        <v>10</v>
      </c>
      <c r="F38" s="1">
        <v>500</v>
      </c>
      <c r="G38" s="1">
        <v>-500</v>
      </c>
      <c r="H38" s="1" t="s">
        <v>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2007-01-08T20:11:27Z</dcterms:created>
  <dcterms:modified xsi:type="dcterms:W3CDTF">2008-06-05T02:19:44Z</dcterms:modified>
  <cp:category/>
  <cp:version/>
  <cp:contentType/>
  <cp:contentStatus/>
</cp:coreProperties>
</file>