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72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<sst xmlns="http://schemas.openxmlformats.org/spreadsheetml/2006/main" count="171" uniqueCount="79">
  <si>
    <t>#167</t>
  </si>
  <si>
    <t>#168</t>
  </si>
  <si>
    <t>#169</t>
  </si>
  <si>
    <t>#170</t>
  </si>
  <si>
    <t>#171</t>
  </si>
  <si>
    <t>#172</t>
  </si>
  <si>
    <t>#173</t>
  </si>
  <si>
    <t>#174</t>
  </si>
  <si>
    <t>#175</t>
  </si>
  <si>
    <t>#176</t>
  </si>
  <si>
    <t>#177</t>
  </si>
  <si>
    <t>#178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</si>
  <si>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</si>
  <si>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</si>
  <si>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</si>
  <si>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</si>
  <si>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</si>
  <si>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</si>
  <si>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</si>
  <si>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</si>
  <si>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</si>
  <si>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</si>
  <si>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</si>
  <si>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</si>
  <si>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</si>
  <si>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Cl</t>
  </si>
  <si>
    <t>MnO</t>
  </si>
  <si>
    <t>Fe2O3</t>
  </si>
  <si>
    <t>Cr2O3</t>
  </si>
  <si>
    <t>TiO2</t>
  </si>
  <si>
    <t>Totals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</si>
  <si>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</si>
  <si>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</si>
  <si>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</si>
  <si>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</si>
  <si>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</si>
  <si>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</si>
  <si>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</si>
  <si>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</si>
  <si>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</si>
  <si>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</si>
  <si>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</si>
  <si>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</si>
  <si>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</si>
  <si>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</si>
  <si>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</si>
  <si>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</si>
  <si>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</si>
  <si>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</si>
  <si>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</si>
  <si>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</si>
  <si>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</si>
  <si>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</si>
  <si>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</si>
  <si>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</si>
  <si>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</si>
  <si>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</si>
  <si>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scap-s</t>
  </si>
  <si>
    <t>rhod-791</t>
  </si>
  <si>
    <t>LIF</t>
  </si>
  <si>
    <t>fayalite</t>
  </si>
  <si>
    <t>chrom-s</t>
  </si>
  <si>
    <t>rutile1</t>
  </si>
  <si>
    <t>not present in the wds scan; not in totals</t>
  </si>
  <si>
    <r>
      <t>Ca(Si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16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</si>
  <si>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</si>
  <si>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</si>
  <si>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average</t>
  </si>
  <si>
    <t>stdev</t>
  </si>
  <si>
    <t xml:space="preserve"> </t>
  </si>
  <si>
    <t>in formula</t>
  </si>
  <si>
    <t>H2O*</t>
  </si>
  <si>
    <t>H</t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</si>
  <si>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16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</si>
  <si>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yugawaralite R060568</t>
  </si>
  <si>
    <t>cation numbers normalized to 16 O</t>
  </si>
  <si>
    <t>cation numbers normalized to 20 O (including O from H2O)</t>
  </si>
  <si>
    <t>H2O estimated by difference</t>
  </si>
  <si>
    <t>H2O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</si>
</sst>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8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A1">
      <selection activeCell="L36" sqref="L36"/>
    </sheetView>
  </sheetViews>
  <sheetFormatPr defaultColWidth="9.00390625" defaultRowHeight="13.5"/>
  <cols>
    <col min="1" max="16384" width="5.25390625" style="1" customWidth="1"/>
  </cols>
  <sheetData>
    <row r="1" spans="2:4" ht="15.75">
      <c r="B1" s="9" t="s">
        <v>74</v>
      </c>
      <c r="C1" s="9"/>
      <c r="D1" s="9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O3" s="1" t="s">
        <v>67</v>
      </c>
      <c r="P3" s="1" t="s">
        <v>68</v>
      </c>
    </row>
    <row r="4" spans="1:19" ht="12.75">
      <c r="A4" s="1" t="s">
        <v>21</v>
      </c>
      <c r="B4" s="3">
        <v>61.78</v>
      </c>
      <c r="C4" s="3">
        <v>61.44</v>
      </c>
      <c r="D4" s="3">
        <v>60.72</v>
      </c>
      <c r="E4" s="3">
        <v>61.39</v>
      </c>
      <c r="F4" s="3">
        <v>61.02</v>
      </c>
      <c r="G4" s="3">
        <v>61.42</v>
      </c>
      <c r="H4" s="3">
        <v>60.88</v>
      </c>
      <c r="I4" s="3">
        <v>61.84</v>
      </c>
      <c r="J4" s="3">
        <v>61.27</v>
      </c>
      <c r="K4" s="3">
        <v>62.3</v>
      </c>
      <c r="L4" s="3">
        <v>61.18</v>
      </c>
      <c r="M4" s="3">
        <v>61.24</v>
      </c>
      <c r="N4" s="3"/>
      <c r="O4" s="3">
        <f>AVERAGE(B4:M4)</f>
        <v>61.37333333333333</v>
      </c>
      <c r="P4" s="3">
        <f>STDEV(B4:M4)</f>
        <v>0.437935930004513</v>
      </c>
      <c r="Q4" s="3"/>
      <c r="R4" s="3"/>
      <c r="S4" s="3"/>
    </row>
    <row r="5" spans="1:19" ht="12.75">
      <c r="A5" s="1" t="s">
        <v>23</v>
      </c>
      <c r="B5" s="3">
        <v>17.2</v>
      </c>
      <c r="C5" s="3">
        <v>17.3</v>
      </c>
      <c r="D5" s="3">
        <v>17.2</v>
      </c>
      <c r="E5" s="3">
        <v>17.46</v>
      </c>
      <c r="F5" s="3">
        <v>17.19</v>
      </c>
      <c r="G5" s="3">
        <v>17.35</v>
      </c>
      <c r="H5" s="3">
        <v>17.46</v>
      </c>
      <c r="I5" s="3">
        <v>17.31</v>
      </c>
      <c r="J5" s="3">
        <v>17.42</v>
      </c>
      <c r="K5" s="3">
        <v>17.44</v>
      </c>
      <c r="L5" s="3">
        <v>17.6</v>
      </c>
      <c r="M5" s="3">
        <v>17.28</v>
      </c>
      <c r="N5" s="3"/>
      <c r="O5" s="3">
        <f aca="true" t="shared" si="0" ref="O5:O23">AVERAGE(B5:M5)</f>
        <v>17.35083333333333</v>
      </c>
      <c r="P5" s="3">
        <f aca="true" t="shared" si="1" ref="P5:P23">STDEV(B5:M5)</f>
        <v>0.12766848641829528</v>
      </c>
      <c r="Q5" s="3"/>
      <c r="R5" s="3"/>
      <c r="S5" s="3"/>
    </row>
    <row r="6" spans="1:19" ht="12.75">
      <c r="A6" s="1" t="s">
        <v>24</v>
      </c>
      <c r="B6" s="3">
        <v>9.51</v>
      </c>
      <c r="C6" s="3">
        <v>9.42</v>
      </c>
      <c r="D6" s="3">
        <v>9.47</v>
      </c>
      <c r="E6" s="3">
        <v>9.51</v>
      </c>
      <c r="F6" s="3">
        <v>9.73</v>
      </c>
      <c r="G6" s="3">
        <v>9.62</v>
      </c>
      <c r="H6" s="3">
        <v>9.66</v>
      </c>
      <c r="I6" s="3">
        <v>9.49</v>
      </c>
      <c r="J6" s="3">
        <v>9.56</v>
      </c>
      <c r="K6" s="3">
        <v>9.68</v>
      </c>
      <c r="L6" s="3">
        <v>9.75</v>
      </c>
      <c r="M6" s="3">
        <v>9.5</v>
      </c>
      <c r="N6" s="3"/>
      <c r="O6" s="3">
        <f t="shared" si="0"/>
        <v>9.575000000000001</v>
      </c>
      <c r="P6" s="3">
        <f t="shared" si="1"/>
        <v>0.10933684399378439</v>
      </c>
      <c r="Q6" s="3"/>
      <c r="R6" s="3"/>
      <c r="S6" s="3"/>
    </row>
    <row r="7" spans="1:19" s="4" customFormat="1" ht="12.75">
      <c r="A7" s="4" t="s">
        <v>19</v>
      </c>
      <c r="B7" s="5">
        <v>0.09</v>
      </c>
      <c r="C7" s="5">
        <v>0.1</v>
      </c>
      <c r="D7" s="5">
        <v>0</v>
      </c>
      <c r="E7" s="5">
        <v>0.02</v>
      </c>
      <c r="F7" s="5">
        <v>0.01</v>
      </c>
      <c r="G7" s="5">
        <v>0.01</v>
      </c>
      <c r="H7" s="5">
        <v>0.05</v>
      </c>
      <c r="I7" s="5">
        <v>0.07</v>
      </c>
      <c r="J7" s="5">
        <v>0.05</v>
      </c>
      <c r="K7" s="5">
        <v>0</v>
      </c>
      <c r="L7" s="5">
        <v>0.02</v>
      </c>
      <c r="M7" s="5">
        <v>0.02</v>
      </c>
      <c r="N7" s="5"/>
      <c r="O7" s="5">
        <f t="shared" si="0"/>
        <v>0.036666666666666674</v>
      </c>
      <c r="P7" s="5">
        <f t="shared" si="1"/>
        <v>0.034728383291777444</v>
      </c>
      <c r="Q7" s="5" t="s">
        <v>63</v>
      </c>
      <c r="R7" s="5"/>
      <c r="S7" s="5"/>
    </row>
    <row r="8" spans="1:19" s="4" customFormat="1" ht="12.75">
      <c r="A8" s="4" t="s">
        <v>29</v>
      </c>
      <c r="B8" s="5">
        <v>0.02</v>
      </c>
      <c r="C8" s="5">
        <v>0.08</v>
      </c>
      <c r="D8" s="5">
        <v>0.06</v>
      </c>
      <c r="E8" s="5">
        <v>0</v>
      </c>
      <c r="F8" s="5">
        <v>0</v>
      </c>
      <c r="G8" s="5">
        <v>0.02</v>
      </c>
      <c r="H8" s="5">
        <v>0.07</v>
      </c>
      <c r="I8" s="5">
        <v>0.01</v>
      </c>
      <c r="J8" s="5">
        <v>0.03</v>
      </c>
      <c r="K8" s="5">
        <v>0.06</v>
      </c>
      <c r="L8" s="5">
        <v>0.05</v>
      </c>
      <c r="M8" s="5">
        <v>0.03</v>
      </c>
      <c r="N8" s="5"/>
      <c r="O8" s="5">
        <f t="shared" si="0"/>
        <v>0.035833333333333335</v>
      </c>
      <c r="P8" s="5">
        <f t="shared" si="1"/>
        <v>0.027455197664338144</v>
      </c>
      <c r="Q8" s="5" t="s">
        <v>63</v>
      </c>
      <c r="R8" s="5"/>
      <c r="S8" s="5"/>
    </row>
    <row r="9" spans="1:19" s="4" customFormat="1" ht="12.75">
      <c r="A9" s="4" t="s">
        <v>27</v>
      </c>
      <c r="B9" s="5">
        <v>0</v>
      </c>
      <c r="C9" s="5">
        <v>0.04</v>
      </c>
      <c r="D9" s="5">
        <v>0</v>
      </c>
      <c r="E9" s="5">
        <v>0</v>
      </c>
      <c r="F9" s="5">
        <v>0.1</v>
      </c>
      <c r="G9" s="5">
        <v>0</v>
      </c>
      <c r="H9" s="5">
        <v>0</v>
      </c>
      <c r="I9" s="5">
        <v>0.04</v>
      </c>
      <c r="J9" s="5">
        <v>0.05</v>
      </c>
      <c r="K9" s="5">
        <v>0.03</v>
      </c>
      <c r="L9" s="5">
        <v>0</v>
      </c>
      <c r="M9" s="5">
        <v>0.04</v>
      </c>
      <c r="N9" s="5"/>
      <c r="O9" s="5">
        <f t="shared" si="0"/>
        <v>0.024999999999999998</v>
      </c>
      <c r="P9" s="5">
        <f t="shared" si="1"/>
        <v>0.031188575997106272</v>
      </c>
      <c r="Q9" s="5" t="s">
        <v>63</v>
      </c>
      <c r="R9" s="5"/>
      <c r="S9" s="5"/>
    </row>
    <row r="10" spans="1:19" s="4" customFormat="1" ht="12.75">
      <c r="A10" s="4" t="s">
        <v>20</v>
      </c>
      <c r="B10" s="5">
        <v>0</v>
      </c>
      <c r="C10" s="5">
        <v>0</v>
      </c>
      <c r="D10" s="5">
        <v>0.01</v>
      </c>
      <c r="E10" s="5">
        <v>0</v>
      </c>
      <c r="F10" s="5">
        <v>0</v>
      </c>
      <c r="G10" s="5">
        <v>0.01</v>
      </c>
      <c r="H10" s="5">
        <v>0.02</v>
      </c>
      <c r="I10" s="5">
        <v>0.01</v>
      </c>
      <c r="J10" s="5">
        <v>0.03</v>
      </c>
      <c r="K10" s="5">
        <v>0</v>
      </c>
      <c r="L10" s="5">
        <v>0</v>
      </c>
      <c r="M10" s="5">
        <v>0.01</v>
      </c>
      <c r="N10" s="5"/>
      <c r="O10" s="5">
        <f t="shared" si="0"/>
        <v>0.0075</v>
      </c>
      <c r="P10" s="5">
        <f t="shared" si="1"/>
        <v>0.00965307299163423</v>
      </c>
      <c r="Q10" s="5" t="s">
        <v>63</v>
      </c>
      <c r="R10" s="5"/>
      <c r="S10" s="5"/>
    </row>
    <row r="11" spans="1:19" s="4" customFormat="1" ht="12.75">
      <c r="A11" s="4" t="s">
        <v>26</v>
      </c>
      <c r="B11" s="5">
        <v>0.05</v>
      </c>
      <c r="C11" s="5">
        <v>0</v>
      </c>
      <c r="D11" s="5">
        <v>0.02</v>
      </c>
      <c r="E11" s="5">
        <v>0.04</v>
      </c>
      <c r="F11" s="5">
        <v>0.02</v>
      </c>
      <c r="G11" s="5">
        <v>0</v>
      </c>
      <c r="H11" s="5">
        <v>0</v>
      </c>
      <c r="I11" s="5">
        <v>0.01</v>
      </c>
      <c r="J11" s="5">
        <v>0.01</v>
      </c>
      <c r="K11" s="5">
        <v>0</v>
      </c>
      <c r="L11" s="5">
        <v>0</v>
      </c>
      <c r="M11" s="5">
        <v>0</v>
      </c>
      <c r="N11" s="5"/>
      <c r="O11" s="5">
        <f t="shared" si="0"/>
        <v>0.012500000000000002</v>
      </c>
      <c r="P11" s="5">
        <f t="shared" si="1"/>
        <v>0.01712255291076124</v>
      </c>
      <c r="Q11" s="5" t="s">
        <v>63</v>
      </c>
      <c r="R11" s="5"/>
      <c r="S11" s="5"/>
    </row>
    <row r="12" spans="1:19" s="4" customFormat="1" ht="12.75">
      <c r="A12" s="4" t="s">
        <v>28</v>
      </c>
      <c r="B12" s="5">
        <v>0</v>
      </c>
      <c r="C12" s="5">
        <v>0.05</v>
      </c>
      <c r="D12" s="5">
        <v>0</v>
      </c>
      <c r="E12" s="5">
        <v>0</v>
      </c>
      <c r="F12" s="5">
        <v>0</v>
      </c>
      <c r="G12" s="5">
        <v>0.02</v>
      </c>
      <c r="H12" s="5">
        <v>0</v>
      </c>
      <c r="I12" s="5">
        <v>0</v>
      </c>
      <c r="J12" s="5">
        <v>0</v>
      </c>
      <c r="K12" s="5">
        <v>0.03</v>
      </c>
      <c r="L12" s="5">
        <v>0.04</v>
      </c>
      <c r="M12" s="5">
        <v>0</v>
      </c>
      <c r="N12" s="5"/>
      <c r="O12" s="5">
        <f t="shared" si="0"/>
        <v>0.011666666666666667</v>
      </c>
      <c r="P12" s="5">
        <f t="shared" si="1"/>
        <v>0.01850470865548124</v>
      </c>
      <c r="Q12" s="5" t="s">
        <v>63</v>
      </c>
      <c r="R12" s="5"/>
      <c r="S12" s="5"/>
    </row>
    <row r="13" spans="1:19" s="4" customFormat="1" ht="12.75">
      <c r="A13" s="4" t="s">
        <v>22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0.01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/>
      <c r="O13" s="5">
        <f t="shared" si="0"/>
        <v>0.0008333333333333334</v>
      </c>
      <c r="P13" s="5">
        <f t="shared" si="1"/>
        <v>0.002886751345948129</v>
      </c>
      <c r="Q13" s="5" t="s">
        <v>63</v>
      </c>
      <c r="R13" s="5"/>
      <c r="S13" s="5"/>
    </row>
    <row r="14" spans="1:19" s="4" customFormat="1" ht="12.75">
      <c r="A14" s="4" t="s">
        <v>25</v>
      </c>
      <c r="B14" s="5">
        <v>0</v>
      </c>
      <c r="C14" s="5">
        <v>0.01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/>
      <c r="O14" s="5">
        <f t="shared" si="0"/>
        <v>0.0008333333333333334</v>
      </c>
      <c r="P14" s="5">
        <f t="shared" si="1"/>
        <v>0.002886751345948129</v>
      </c>
      <c r="Q14" s="5" t="s">
        <v>63</v>
      </c>
      <c r="R14" s="5"/>
      <c r="S14" s="5"/>
    </row>
    <row r="15" spans="1:19" s="4" customFormat="1" ht="12.75">
      <c r="A15" s="4" t="s">
        <v>18</v>
      </c>
      <c r="B15" s="5">
        <v>0.14</v>
      </c>
      <c r="C15" s="5">
        <v>0</v>
      </c>
      <c r="D15" s="5">
        <v>0</v>
      </c>
      <c r="E15" s="5">
        <v>0.03</v>
      </c>
      <c r="F15" s="5">
        <v>0.04</v>
      </c>
      <c r="G15" s="5">
        <v>0.03</v>
      </c>
      <c r="H15" s="5">
        <v>0.13</v>
      </c>
      <c r="I15" s="5">
        <v>0.13</v>
      </c>
      <c r="J15" s="5">
        <v>0.09</v>
      </c>
      <c r="K15" s="5">
        <v>0</v>
      </c>
      <c r="L15" s="5">
        <v>0.1</v>
      </c>
      <c r="M15" s="5">
        <v>0.08</v>
      </c>
      <c r="N15" s="5"/>
      <c r="O15" s="5">
        <f t="shared" si="0"/>
        <v>0.06416666666666666</v>
      </c>
      <c r="P15" s="5">
        <f t="shared" si="1"/>
        <v>0.05384461369758747</v>
      </c>
      <c r="Q15" s="5" t="s">
        <v>63</v>
      </c>
      <c r="R15" s="5"/>
      <c r="S15" s="5"/>
    </row>
    <row r="16" spans="1:19" ht="12.75">
      <c r="A16" s="1" t="s">
        <v>30</v>
      </c>
      <c r="B16" s="3">
        <f>SUM(B4:B6)</f>
        <v>88.49000000000001</v>
      </c>
      <c r="C16" s="3">
        <f aca="true" t="shared" si="2" ref="C16:M16">SUM(C4:C6)</f>
        <v>88.16</v>
      </c>
      <c r="D16" s="3">
        <f t="shared" si="2"/>
        <v>87.39</v>
      </c>
      <c r="E16" s="3">
        <f t="shared" si="2"/>
        <v>88.36</v>
      </c>
      <c r="F16" s="3">
        <f t="shared" si="2"/>
        <v>87.94000000000001</v>
      </c>
      <c r="G16" s="3">
        <f t="shared" si="2"/>
        <v>88.39000000000001</v>
      </c>
      <c r="H16" s="3">
        <f t="shared" si="2"/>
        <v>88</v>
      </c>
      <c r="I16" s="3">
        <f t="shared" si="2"/>
        <v>88.64</v>
      </c>
      <c r="J16" s="3">
        <f t="shared" si="2"/>
        <v>88.25</v>
      </c>
      <c r="K16" s="3">
        <f t="shared" si="2"/>
        <v>89.41999999999999</v>
      </c>
      <c r="L16" s="3">
        <f t="shared" si="2"/>
        <v>88.53</v>
      </c>
      <c r="M16" s="3">
        <f t="shared" si="2"/>
        <v>88.02000000000001</v>
      </c>
      <c r="N16" s="3"/>
      <c r="O16" s="3">
        <f t="shared" si="0"/>
        <v>88.29916666666666</v>
      </c>
      <c r="P16" s="3">
        <f t="shared" si="1"/>
        <v>0.48793550865517477</v>
      </c>
      <c r="Q16" s="3"/>
      <c r="R16" s="3"/>
      <c r="S16" s="3"/>
    </row>
    <row r="17" spans="1:19" ht="12.75">
      <c r="A17" s="1" t="s">
        <v>71</v>
      </c>
      <c r="B17" s="3">
        <f>100-B16</f>
        <v>11.509999999999991</v>
      </c>
      <c r="C17" s="3">
        <f aca="true" t="shared" si="3" ref="C17:M17">100-C16</f>
        <v>11.840000000000003</v>
      </c>
      <c r="D17" s="3">
        <f t="shared" si="3"/>
        <v>12.61</v>
      </c>
      <c r="E17" s="3">
        <f t="shared" si="3"/>
        <v>11.64</v>
      </c>
      <c r="F17" s="3">
        <f t="shared" si="3"/>
        <v>12.059999999999988</v>
      </c>
      <c r="G17" s="3">
        <f t="shared" si="3"/>
        <v>11.609999999999985</v>
      </c>
      <c r="H17" s="3">
        <f t="shared" si="3"/>
        <v>12</v>
      </c>
      <c r="I17" s="3">
        <f t="shared" si="3"/>
        <v>11.36</v>
      </c>
      <c r="J17" s="3">
        <f t="shared" si="3"/>
        <v>11.75</v>
      </c>
      <c r="K17" s="3">
        <f t="shared" si="3"/>
        <v>10.580000000000013</v>
      </c>
      <c r="L17" s="3">
        <f t="shared" si="3"/>
        <v>11.469999999999999</v>
      </c>
      <c r="M17" s="3">
        <f t="shared" si="3"/>
        <v>11.97999999999999</v>
      </c>
      <c r="N17" s="3"/>
      <c r="O17" s="3">
        <f>AVERAGE(B17:M17)</f>
        <v>11.70083333333333</v>
      </c>
      <c r="P17" s="3">
        <f>STDEV(B17:M17)</f>
        <v>0.48793550865464524</v>
      </c>
      <c r="Q17" s="3"/>
      <c r="R17" s="3"/>
      <c r="S17" s="3"/>
    </row>
    <row r="18" spans="2:19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" t="s">
        <v>75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 t="s">
        <v>67</v>
      </c>
      <c r="P19" s="1" t="s">
        <v>68</v>
      </c>
      <c r="Q19" s="3" t="s">
        <v>70</v>
      </c>
      <c r="R19" s="3"/>
      <c r="S19" s="3"/>
    </row>
    <row r="20" spans="1:19" ht="12.75">
      <c r="A20" s="1" t="s">
        <v>33</v>
      </c>
      <c r="B20" s="2">
        <v>6.02156542327804</v>
      </c>
      <c r="C20" s="2">
        <v>6.01038156947517</v>
      </c>
      <c r="D20" s="2">
        <v>5.997266909688561</v>
      </c>
      <c r="E20" s="2">
        <v>5.995252893017561</v>
      </c>
      <c r="F20" s="2">
        <v>5.9950376682551685</v>
      </c>
      <c r="G20" s="2">
        <v>5.998790608340456</v>
      </c>
      <c r="H20" s="2">
        <v>5.97679392852684</v>
      </c>
      <c r="I20" s="2">
        <v>6.016673165156772</v>
      </c>
      <c r="J20" s="2">
        <v>5.992939816770464</v>
      </c>
      <c r="K20" s="2">
        <v>6.011950997920427</v>
      </c>
      <c r="L20" s="2">
        <v>5.971659263574077</v>
      </c>
      <c r="M20" s="2">
        <v>6.00365071589585</v>
      </c>
      <c r="N20" s="2"/>
      <c r="O20" s="2">
        <f>AVERAGE(B20:M20)</f>
        <v>5.999330246658282</v>
      </c>
      <c r="P20" s="2">
        <f>STDEV(B20:M20)</f>
        <v>0.014921819286791017</v>
      </c>
      <c r="Q20" s="7">
        <v>6</v>
      </c>
      <c r="R20" s="3"/>
      <c r="S20" s="3"/>
    </row>
    <row r="21" spans="1:19" ht="12.75">
      <c r="A21" s="1" t="s">
        <v>35</v>
      </c>
      <c r="B21" s="2">
        <v>1.9758122939471194</v>
      </c>
      <c r="C21" s="2">
        <v>1.9945855636248195</v>
      </c>
      <c r="D21" s="2">
        <v>2.002192327710367</v>
      </c>
      <c r="E21" s="2">
        <v>2.009601029309704</v>
      </c>
      <c r="F21" s="2">
        <v>1.9904502208506059</v>
      </c>
      <c r="G21" s="2">
        <v>1.9971427177439314</v>
      </c>
      <c r="H21" s="2">
        <v>2.0201964751993997</v>
      </c>
      <c r="I21" s="2">
        <v>1.9849050595180135</v>
      </c>
      <c r="J21" s="2">
        <v>2.0081489287727883</v>
      </c>
      <c r="K21" s="2">
        <v>1.9834880906998515</v>
      </c>
      <c r="L21" s="2">
        <v>2.0246685914929743</v>
      </c>
      <c r="M21" s="2">
        <v>1.9965477665282694</v>
      </c>
      <c r="N21" s="2"/>
      <c r="O21" s="2">
        <f t="shared" si="0"/>
        <v>1.9989782554498203</v>
      </c>
      <c r="P21" s="2">
        <f t="shared" si="1"/>
        <v>0.01475078568091102</v>
      </c>
      <c r="Q21" s="7">
        <v>2</v>
      </c>
      <c r="R21" s="3"/>
      <c r="S21" s="3"/>
    </row>
    <row r="22" spans="1:19" ht="12.75">
      <c r="A22" s="1" t="s">
        <v>36</v>
      </c>
      <c r="B22" s="2">
        <v>0.9931507125232419</v>
      </c>
      <c r="C22" s="2">
        <v>0.987358515612431</v>
      </c>
      <c r="D22" s="2">
        <v>1.0021776890573275</v>
      </c>
      <c r="E22" s="2">
        <v>0.9950926700003216</v>
      </c>
      <c r="F22" s="2">
        <v>1.0242493322137525</v>
      </c>
      <c r="G22" s="2">
        <v>1.006704706703191</v>
      </c>
      <c r="H22" s="2">
        <v>1.0161174301472213</v>
      </c>
      <c r="I22" s="2">
        <v>0.9892960804094362</v>
      </c>
      <c r="J22" s="2">
        <v>1.0018969732998864</v>
      </c>
      <c r="K22" s="2">
        <v>1.00086586810937</v>
      </c>
      <c r="L22" s="2">
        <v>1.019678585612386</v>
      </c>
      <c r="M22" s="2">
        <v>0.997876918415897</v>
      </c>
      <c r="N22" s="2"/>
      <c r="O22" s="2">
        <f t="shared" si="0"/>
        <v>1.0028721235087052</v>
      </c>
      <c r="P22" s="2">
        <f t="shared" si="1"/>
        <v>0.011832106009271572</v>
      </c>
      <c r="Q22" s="7">
        <v>1</v>
      </c>
      <c r="R22" s="3"/>
      <c r="S22" s="3"/>
    </row>
    <row r="23" spans="1:19" ht="12.75">
      <c r="A23" s="1" t="s">
        <v>30</v>
      </c>
      <c r="B23" s="2">
        <v>9.097</v>
      </c>
      <c r="C23" s="2">
        <v>9.01</v>
      </c>
      <c r="D23" s="2">
        <v>9.003</v>
      </c>
      <c r="E23" s="2">
        <v>9.029</v>
      </c>
      <c r="F23" s="2">
        <v>9.043</v>
      </c>
      <c r="G23" s="2">
        <v>9.027</v>
      </c>
      <c r="H23" s="2">
        <v>9.111</v>
      </c>
      <c r="I23" s="2">
        <v>9.095</v>
      </c>
      <c r="J23" s="2">
        <v>9.077</v>
      </c>
      <c r="K23" s="2">
        <v>8.999</v>
      </c>
      <c r="L23" s="2">
        <v>9.085</v>
      </c>
      <c r="M23" s="2">
        <v>9.057</v>
      </c>
      <c r="N23" s="2"/>
      <c r="O23" s="2">
        <f t="shared" si="0"/>
        <v>9.05275</v>
      </c>
      <c r="P23" s="2">
        <f t="shared" si="1"/>
        <v>0.039653327270641366</v>
      </c>
      <c r="Q23" s="3"/>
      <c r="R23" s="3"/>
      <c r="S23" s="3"/>
    </row>
    <row r="24" spans="2:19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3"/>
      <c r="R24" s="3"/>
      <c r="S24" s="3"/>
    </row>
    <row r="25" spans="1:16" ht="12.75">
      <c r="A25" s="1" t="s">
        <v>76</v>
      </c>
      <c r="O25" s="2"/>
      <c r="P25" s="2"/>
    </row>
    <row r="26" spans="1:17" ht="12.75">
      <c r="A26" s="1" t="s">
        <v>33</v>
      </c>
      <c r="B26" s="2">
        <v>6.100383797247422</v>
      </c>
      <c r="C26" s="2">
        <v>6.051842556566407</v>
      </c>
      <c r="D26" s="2">
        <v>5.95146849956889</v>
      </c>
      <c r="E26" s="2">
        <v>6.058487242040416</v>
      </c>
      <c r="F26" s="2">
        <v>6.009542392875098</v>
      </c>
      <c r="G26" s="2">
        <v>6.064939177765725</v>
      </c>
      <c r="H26" s="2">
        <v>5.998052162156722</v>
      </c>
      <c r="I26" s="2">
        <v>6.112562761506672</v>
      </c>
      <c r="J26" s="2">
        <v>6.043372446452244</v>
      </c>
      <c r="K26" s="2">
        <v>6.196250772355859</v>
      </c>
      <c r="L26" s="2">
        <v>6.052167029411547</v>
      </c>
      <c r="M26" s="2">
        <v>6.028660217720021</v>
      </c>
      <c r="N26" s="2"/>
      <c r="O26" s="2">
        <f aca="true" t="shared" si="4" ref="O24:O29">AVERAGE(B26:M26)</f>
        <v>6.055644087972252</v>
      </c>
      <c r="P26" s="2">
        <f aca="true" t="shared" si="5" ref="P24:P29">STDEV(B26:M26)</f>
        <v>0.06201620927507611</v>
      </c>
      <c r="Q26" s="7">
        <v>6</v>
      </c>
    </row>
    <row r="27" spans="1:17" ht="12.75">
      <c r="A27" s="1" t="s">
        <v>35</v>
      </c>
      <c r="B27" s="2">
        <v>2.0016743914800315</v>
      </c>
      <c r="C27" s="2">
        <v>2.0083446711540005</v>
      </c>
      <c r="D27" s="2">
        <v>1.9869024920662668</v>
      </c>
      <c r="E27" s="2">
        <v>2.0307971014607316</v>
      </c>
      <c r="F27" s="2">
        <v>1.9952660258414558</v>
      </c>
      <c r="G27" s="2">
        <v>2.0191651789935667</v>
      </c>
      <c r="H27" s="2">
        <v>2.0273819008911027</v>
      </c>
      <c r="I27" s="2">
        <v>2.0165391103839125</v>
      </c>
      <c r="J27" s="2">
        <v>2.0250481859599287</v>
      </c>
      <c r="K27" s="2">
        <v>2.044293045337339</v>
      </c>
      <c r="L27" s="2">
        <v>2.0519644464083195</v>
      </c>
      <c r="M27" s="2">
        <v>2.004864816831817</v>
      </c>
      <c r="N27" s="2"/>
      <c r="O27" s="2">
        <f t="shared" si="4"/>
        <v>2.0176867805673724</v>
      </c>
      <c r="P27" s="2">
        <f t="shared" si="5"/>
        <v>0.019458248305457223</v>
      </c>
      <c r="Q27" s="7">
        <v>2</v>
      </c>
    </row>
    <row r="28" spans="1:17" ht="12.75">
      <c r="A28" s="1" t="s">
        <v>36</v>
      </c>
      <c r="B28" s="2">
        <v>1.0061504092408111</v>
      </c>
      <c r="C28" s="2">
        <v>0.9941695405360623</v>
      </c>
      <c r="D28" s="2">
        <v>0.9945245121173311</v>
      </c>
      <c r="E28" s="2">
        <v>1.0055883135249126</v>
      </c>
      <c r="F28" s="2">
        <v>1.0267274575113758</v>
      </c>
      <c r="G28" s="2">
        <v>1.0178056236262645</v>
      </c>
      <c r="H28" s="2">
        <v>1.0197315520299193</v>
      </c>
      <c r="I28" s="2">
        <v>1.0050628005248585</v>
      </c>
      <c r="J28" s="2">
        <v>1.010328277564336</v>
      </c>
      <c r="K28" s="2">
        <v>1.0315479800887402</v>
      </c>
      <c r="L28" s="2">
        <v>1.0334255261487808</v>
      </c>
      <c r="M28" s="2">
        <v>1.0020337899249847</v>
      </c>
      <c r="N28" s="2"/>
      <c r="O28" s="2">
        <f t="shared" si="4"/>
        <v>1.012257981903198</v>
      </c>
      <c r="P28" s="2">
        <f t="shared" si="5"/>
        <v>0.013482811752335318</v>
      </c>
      <c r="Q28" s="7">
        <v>1</v>
      </c>
    </row>
    <row r="29" spans="1:17" ht="12.75">
      <c r="A29" s="1" t="s">
        <v>72</v>
      </c>
      <c r="B29" s="2">
        <v>7.5811408180886</v>
      </c>
      <c r="C29" s="2">
        <v>7.779256679200246</v>
      </c>
      <c r="D29" s="2">
        <v>8.24436950129098</v>
      </c>
      <c r="E29" s="2">
        <v>7.662483100406316</v>
      </c>
      <c r="F29" s="2">
        <v>7.922577435952489</v>
      </c>
      <c r="G29" s="2">
        <v>7.647136504703878</v>
      </c>
      <c r="H29" s="2">
        <v>7.886182544639967</v>
      </c>
      <c r="I29" s="2">
        <v>7.490006021771861</v>
      </c>
      <c r="J29" s="2">
        <v>7.73070910118257</v>
      </c>
      <c r="K29" s="2">
        <v>7.019021814387063</v>
      </c>
      <c r="L29" s="2">
        <v>7.568587490831295</v>
      </c>
      <c r="M29" s="2">
        <v>7.866697098774497</v>
      </c>
      <c r="N29" s="2"/>
      <c r="O29" s="2">
        <f t="shared" si="4"/>
        <v>7.699847342602479</v>
      </c>
      <c r="P29" s="2">
        <f t="shared" si="5"/>
        <v>0.2952630109203072</v>
      </c>
      <c r="Q29" s="7">
        <f>O29+P29</f>
        <v>7.9951103535227865</v>
      </c>
    </row>
    <row r="30" spans="2:19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 t="s">
        <v>78</v>
      </c>
      <c r="S30" s="8">
        <f>Q29/2</f>
        <v>3.9975551767613933</v>
      </c>
    </row>
    <row r="31" spans="2:19" ht="20.25">
      <c r="B31" s="3"/>
      <c r="C31" s="3"/>
      <c r="D31" s="3" t="s">
        <v>65</v>
      </c>
      <c r="E31" s="3"/>
      <c r="F31" s="3"/>
      <c r="G31" s="6" t="s">
        <v>64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4:13" ht="20.25">
      <c r="D32" s="1" t="s">
        <v>66</v>
      </c>
      <c r="G32" s="6" t="s">
        <v>73</v>
      </c>
      <c r="M32" s="1" t="s">
        <v>77</v>
      </c>
    </row>
    <row r="33" ht="13.5">
      <c r="G33"/>
    </row>
    <row r="34" spans="1:8" ht="12.75">
      <c r="A34" s="1" t="s">
        <v>41</v>
      </c>
      <c r="B34" s="1" t="s">
        <v>42</v>
      </c>
      <c r="C34" s="1" t="s">
        <v>43</v>
      </c>
      <c r="D34" s="1" t="s">
        <v>44</v>
      </c>
      <c r="E34" s="1" t="s">
        <v>45</v>
      </c>
      <c r="F34" s="1" t="s">
        <v>46</v>
      </c>
      <c r="G34" s="1" t="s">
        <v>47</v>
      </c>
      <c r="H34" s="1" t="s">
        <v>48</v>
      </c>
    </row>
    <row r="35" spans="1:8" ht="12.75">
      <c r="A35" s="1" t="s">
        <v>49</v>
      </c>
      <c r="B35" s="1" t="s">
        <v>31</v>
      </c>
      <c r="C35" s="1" t="s">
        <v>50</v>
      </c>
      <c r="D35" s="1">
        <v>20</v>
      </c>
      <c r="E35" s="1">
        <v>10</v>
      </c>
      <c r="F35" s="1">
        <v>600</v>
      </c>
      <c r="G35" s="1">
        <v>-600</v>
      </c>
      <c r="H35" s="1" t="s">
        <v>51</v>
      </c>
    </row>
    <row r="36" spans="1:8" ht="12.75">
      <c r="A36" s="1" t="s">
        <v>49</v>
      </c>
      <c r="B36" s="1" t="s">
        <v>33</v>
      </c>
      <c r="C36" s="1" t="s">
        <v>50</v>
      </c>
      <c r="D36" s="1">
        <v>20</v>
      </c>
      <c r="E36" s="1">
        <v>10</v>
      </c>
      <c r="F36" s="1">
        <v>600</v>
      </c>
      <c r="G36" s="1">
        <v>-600</v>
      </c>
      <c r="H36" s="1" t="s">
        <v>52</v>
      </c>
    </row>
    <row r="37" spans="1:8" ht="12.75">
      <c r="A37" s="1" t="s">
        <v>49</v>
      </c>
      <c r="B37" s="1" t="s">
        <v>18</v>
      </c>
      <c r="C37" s="1" t="s">
        <v>50</v>
      </c>
      <c r="D37" s="1">
        <v>20</v>
      </c>
      <c r="E37" s="1">
        <v>10</v>
      </c>
      <c r="F37" s="1">
        <v>600</v>
      </c>
      <c r="G37" s="1">
        <v>-700</v>
      </c>
      <c r="H37" s="1" t="s">
        <v>53</v>
      </c>
    </row>
    <row r="38" spans="1:8" ht="12.75">
      <c r="A38" s="1" t="s">
        <v>49</v>
      </c>
      <c r="B38" s="1" t="s">
        <v>34</v>
      </c>
      <c r="C38" s="1" t="s">
        <v>50</v>
      </c>
      <c r="D38" s="1">
        <v>20</v>
      </c>
      <c r="E38" s="1">
        <v>10</v>
      </c>
      <c r="F38" s="1">
        <v>600</v>
      </c>
      <c r="G38" s="1">
        <v>-600</v>
      </c>
      <c r="H38" s="1" t="s">
        <v>52</v>
      </c>
    </row>
    <row r="39" spans="1:8" ht="12.75">
      <c r="A39" s="1" t="s">
        <v>49</v>
      </c>
      <c r="B39" s="1" t="s">
        <v>35</v>
      </c>
      <c r="C39" s="1" t="s">
        <v>50</v>
      </c>
      <c r="D39" s="1">
        <v>20</v>
      </c>
      <c r="E39" s="1">
        <v>10</v>
      </c>
      <c r="F39" s="1">
        <v>600</v>
      </c>
      <c r="G39" s="1">
        <v>-600</v>
      </c>
      <c r="H39" s="1" t="s">
        <v>54</v>
      </c>
    </row>
    <row r="40" spans="1:8" ht="12.75">
      <c r="A40" s="1" t="s">
        <v>55</v>
      </c>
      <c r="B40" s="1" t="s">
        <v>32</v>
      </c>
      <c r="C40" s="1" t="s">
        <v>50</v>
      </c>
      <c r="D40" s="1">
        <v>20</v>
      </c>
      <c r="E40" s="1">
        <v>10</v>
      </c>
      <c r="F40" s="1">
        <v>600</v>
      </c>
      <c r="G40" s="1">
        <v>-600</v>
      </c>
      <c r="H40" s="1" t="s">
        <v>56</v>
      </c>
    </row>
    <row r="41" spans="1:8" ht="12.75">
      <c r="A41" s="1" t="s">
        <v>55</v>
      </c>
      <c r="B41" s="1" t="s">
        <v>36</v>
      </c>
      <c r="C41" s="1" t="s">
        <v>50</v>
      </c>
      <c r="D41" s="1">
        <v>20</v>
      </c>
      <c r="E41" s="1">
        <v>10</v>
      </c>
      <c r="F41" s="1">
        <v>600</v>
      </c>
      <c r="G41" s="1">
        <v>-600</v>
      </c>
      <c r="H41" s="1" t="s">
        <v>52</v>
      </c>
    </row>
    <row r="42" spans="1:8" ht="12.75">
      <c r="A42" s="1" t="s">
        <v>55</v>
      </c>
      <c r="B42" s="1" t="s">
        <v>25</v>
      </c>
      <c r="C42" s="1" t="s">
        <v>50</v>
      </c>
      <c r="D42" s="1">
        <v>20</v>
      </c>
      <c r="E42" s="1">
        <v>10</v>
      </c>
      <c r="F42" s="1">
        <v>600</v>
      </c>
      <c r="G42" s="1">
        <v>-600</v>
      </c>
      <c r="H42" s="1" t="s">
        <v>57</v>
      </c>
    </row>
    <row r="43" spans="1:8" ht="12.75">
      <c r="A43" s="1" t="s">
        <v>55</v>
      </c>
      <c r="B43" s="1" t="s">
        <v>37</v>
      </c>
      <c r="C43" s="1" t="s">
        <v>50</v>
      </c>
      <c r="D43" s="1">
        <v>20</v>
      </c>
      <c r="E43" s="1">
        <v>10</v>
      </c>
      <c r="F43" s="1">
        <v>600</v>
      </c>
      <c r="G43" s="1">
        <v>-600</v>
      </c>
      <c r="H43" s="1" t="s">
        <v>58</v>
      </c>
    </row>
    <row r="44" spans="1:8" ht="12.75">
      <c r="A44" s="1" t="s">
        <v>59</v>
      </c>
      <c r="B44" s="1" t="s">
        <v>38</v>
      </c>
      <c r="C44" s="1" t="s">
        <v>50</v>
      </c>
      <c r="D44" s="1">
        <v>20</v>
      </c>
      <c r="E44" s="1">
        <v>10</v>
      </c>
      <c r="F44" s="1">
        <v>500</v>
      </c>
      <c r="G44" s="1">
        <v>-500</v>
      </c>
      <c r="H44" s="1" t="s">
        <v>60</v>
      </c>
    </row>
    <row r="45" spans="1:8" ht="12.75">
      <c r="A45" s="1" t="s">
        <v>59</v>
      </c>
      <c r="B45" s="1" t="s">
        <v>39</v>
      </c>
      <c r="C45" s="1" t="s">
        <v>50</v>
      </c>
      <c r="D45" s="1">
        <v>20</v>
      </c>
      <c r="E45" s="1">
        <v>10</v>
      </c>
      <c r="F45" s="1">
        <v>500</v>
      </c>
      <c r="G45" s="1">
        <v>-500</v>
      </c>
      <c r="H45" s="1" t="s">
        <v>61</v>
      </c>
    </row>
    <row r="46" spans="1:8" ht="12.75">
      <c r="A46" s="1" t="s">
        <v>59</v>
      </c>
      <c r="B46" s="1" t="s">
        <v>40</v>
      </c>
      <c r="C46" s="1" t="s">
        <v>50</v>
      </c>
      <c r="D46" s="1">
        <v>20</v>
      </c>
      <c r="E46" s="1">
        <v>10</v>
      </c>
      <c r="F46" s="1">
        <v>500</v>
      </c>
      <c r="G46" s="1">
        <v>-500</v>
      </c>
      <c r="H46" s="1" t="s">
        <v>62</v>
      </c>
    </row>
    <row r="48" spans="1:17" ht="12.75">
      <c r="A48" s="1" t="s">
        <v>69</v>
      </c>
      <c r="B48" s="2" t="s">
        <v>69</v>
      </c>
      <c r="C48" s="2" t="s">
        <v>69</v>
      </c>
      <c r="D48" s="2" t="s">
        <v>69</v>
      </c>
      <c r="E48" s="2" t="s">
        <v>69</v>
      </c>
      <c r="F48" s="2" t="s">
        <v>69</v>
      </c>
      <c r="G48" s="2" t="s">
        <v>69</v>
      </c>
      <c r="H48" s="2" t="s">
        <v>69</v>
      </c>
      <c r="I48" s="2" t="s">
        <v>69</v>
      </c>
      <c r="J48" s="2" t="s">
        <v>69</v>
      </c>
      <c r="K48" s="2" t="s">
        <v>69</v>
      </c>
      <c r="L48" s="2" t="s">
        <v>69</v>
      </c>
      <c r="M48" s="2" t="s">
        <v>69</v>
      </c>
      <c r="N48" s="2"/>
      <c r="O48" s="2"/>
      <c r="P48" s="2"/>
      <c r="Q48" s="2"/>
    </row>
    <row r="49" spans="1:17" ht="12.75">
      <c r="A49" s="1" t="s">
        <v>69</v>
      </c>
      <c r="B49" s="2" t="s">
        <v>69</v>
      </c>
      <c r="C49" s="2" t="s">
        <v>69</v>
      </c>
      <c r="D49" s="2" t="s">
        <v>69</v>
      </c>
      <c r="E49" s="2" t="s">
        <v>69</v>
      </c>
      <c r="F49" s="2" t="s">
        <v>69</v>
      </c>
      <c r="G49" s="2" t="s">
        <v>69</v>
      </c>
      <c r="H49" s="2" t="s">
        <v>69</v>
      </c>
      <c r="I49" s="2" t="s">
        <v>69</v>
      </c>
      <c r="J49" s="2" t="s">
        <v>69</v>
      </c>
      <c r="K49" s="2" t="s">
        <v>69</v>
      </c>
      <c r="L49" s="2" t="s">
        <v>69</v>
      </c>
      <c r="M49" s="2" t="s">
        <v>69</v>
      </c>
      <c r="N49" s="2"/>
      <c r="O49" s="2"/>
      <c r="P49" s="2"/>
      <c r="Q49" s="2"/>
    </row>
    <row r="50" spans="1:17" ht="12.75">
      <c r="A50" s="1" t="s">
        <v>69</v>
      </c>
      <c r="B50" s="2" t="s">
        <v>69</v>
      </c>
      <c r="C50" s="2" t="s">
        <v>69</v>
      </c>
      <c r="D50" s="2" t="s">
        <v>69</v>
      </c>
      <c r="E50" s="2" t="s">
        <v>69</v>
      </c>
      <c r="F50" s="2" t="s">
        <v>69</v>
      </c>
      <c r="G50" s="2" t="s">
        <v>69</v>
      </c>
      <c r="H50" s="2" t="s">
        <v>69</v>
      </c>
      <c r="I50" s="2" t="s">
        <v>69</v>
      </c>
      <c r="J50" s="2" t="s">
        <v>69</v>
      </c>
      <c r="K50" s="2" t="s">
        <v>69</v>
      </c>
      <c r="L50" s="2" t="s">
        <v>69</v>
      </c>
      <c r="M50" s="2" t="s">
        <v>69</v>
      </c>
      <c r="N50" s="2"/>
      <c r="O50" s="2"/>
      <c r="P50" s="2"/>
      <c r="Q50" s="2"/>
    </row>
    <row r="51" spans="1:13" ht="12.75">
      <c r="A51" s="1" t="s">
        <v>69</v>
      </c>
      <c r="B51" s="1" t="s">
        <v>69</v>
      </c>
      <c r="C51" s="1" t="s">
        <v>69</v>
      </c>
      <c r="D51" s="1" t="s">
        <v>69</v>
      </c>
      <c r="E51" s="1" t="s">
        <v>69</v>
      </c>
      <c r="F51" s="1" t="s">
        <v>69</v>
      </c>
      <c r="G51" s="1" t="s">
        <v>69</v>
      </c>
      <c r="H51" s="1" t="s">
        <v>69</v>
      </c>
      <c r="I51" s="1" t="s">
        <v>69</v>
      </c>
      <c r="J51" s="1" t="s">
        <v>69</v>
      </c>
      <c r="K51" s="1" t="s">
        <v>69</v>
      </c>
      <c r="L51" s="1" t="s">
        <v>69</v>
      </c>
      <c r="M51" s="1" t="s">
        <v>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2008-05-09T01:04:58Z</dcterms:created>
  <dcterms:modified xsi:type="dcterms:W3CDTF">2008-05-09T01:21:34Z</dcterms:modified>
  <cp:category/>
  <cp:version/>
  <cp:contentType/>
  <cp:contentStatus/>
</cp:coreProperties>
</file>